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Z:\_POTRES novo svi obrasci\Izvještaji -potres\12_do 31.8.2022\"/>
    </mc:Choice>
  </mc:AlternateContent>
  <xr:revisionPtr revIDLastSave="0" documentId="13_ncr:1_{FD50BD8B-20A5-49F3-9EFB-620580655E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zim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Z9" i="1" l="1"/>
  <c r="BB32" i="1"/>
  <c r="BA32" i="1"/>
  <c r="AX32" i="1"/>
  <c r="AW32" i="1"/>
  <c r="AV32" i="1"/>
  <c r="AU32" i="1"/>
  <c r="BC9" i="1"/>
  <c r="BB9" i="1"/>
  <c r="BA9" i="1"/>
  <c r="AY9" i="1"/>
  <c r="AX9" i="1"/>
  <c r="BB44" i="1"/>
  <c r="BA44" i="1"/>
  <c r="BA66" i="1" l="1"/>
  <c r="BB66" i="1"/>
  <c r="AW66" i="1"/>
  <c r="AX66" i="1"/>
  <c r="AZ44" i="1" l="1"/>
  <c r="AY44" i="1" l="1"/>
  <c r="AY45" i="1" s="1"/>
  <c r="BC21" i="1" l="1"/>
  <c r="BA21" i="1"/>
  <c r="BB21" i="1"/>
  <c r="AZ21" i="1"/>
  <c r="AY21" i="1" l="1"/>
  <c r="AX21" i="1"/>
  <c r="AU66" i="1" l="1"/>
  <c r="AV66" i="1"/>
  <c r="AY66" i="1"/>
  <c r="AZ66" i="1"/>
  <c r="AU44" i="1"/>
  <c r="AV44" i="1"/>
  <c r="AW44" i="1"/>
  <c r="AX44" i="1"/>
  <c r="AU45" i="1" l="1"/>
  <c r="AW45" i="1"/>
  <c r="AU9" i="1"/>
  <c r="AU21" i="1" s="1"/>
  <c r="AV9" i="1"/>
  <c r="AV21" i="1" s="1"/>
  <c r="AW9" i="1"/>
  <c r="AW21" i="1" s="1"/>
  <c r="AP54" i="1"/>
  <c r="AP66" i="1" s="1"/>
  <c r="AO54" i="1"/>
  <c r="AO66" i="1" s="1"/>
  <c r="AN54" i="1"/>
  <c r="AN66" i="1" s="1"/>
  <c r="AM54" i="1"/>
  <c r="AM66" i="1" s="1"/>
  <c r="AL54" i="1"/>
  <c r="AL66" i="1" s="1"/>
  <c r="AM32" i="1" l="1"/>
  <c r="AN32" i="1"/>
  <c r="AO32" i="1"/>
  <c r="AP32" i="1"/>
  <c r="AQ32" i="1"/>
  <c r="AL32" i="1"/>
  <c r="AQ44" i="1" l="1"/>
  <c r="AP44" i="1"/>
  <c r="AO44" i="1"/>
  <c r="AN44" i="1"/>
  <c r="AM44" i="1"/>
  <c r="AL44" i="1"/>
  <c r="AR21" i="1"/>
  <c r="AQ21" i="1"/>
  <c r="AP21" i="1"/>
  <c r="AO21" i="1"/>
  <c r="AN9" i="1"/>
  <c r="AN21" i="1" s="1"/>
  <c r="AM9" i="1"/>
  <c r="AM21" i="1" s="1"/>
  <c r="AL9" i="1"/>
  <c r="AL21" i="1" s="1"/>
  <c r="AL45" i="1" l="1"/>
  <c r="AH32" i="1"/>
  <c r="AH44" i="1" s="1"/>
  <c r="AG32" i="1"/>
  <c r="AG44" i="1" s="1"/>
  <c r="AF32" i="1"/>
  <c r="AF44" i="1" s="1"/>
  <c r="AE32" i="1"/>
  <c r="AE44" i="1" s="1"/>
  <c r="AD32" i="1"/>
  <c r="AD44" i="1" s="1"/>
  <c r="AC32" i="1"/>
  <c r="AC44" i="1" s="1"/>
  <c r="AI9" i="1"/>
  <c r="AI21" i="1" s="1"/>
  <c r="AH9" i="1"/>
  <c r="AH21" i="1" s="1"/>
  <c r="AG9" i="1"/>
  <c r="AG21" i="1" s="1"/>
  <c r="AP22" i="1" s="1"/>
  <c r="AF9" i="1"/>
  <c r="AF21" i="1" s="1"/>
  <c r="AO22" i="1" s="1"/>
  <c r="AE9" i="1"/>
  <c r="AE21" i="1" s="1"/>
  <c r="AD9" i="1"/>
  <c r="AD21" i="1" s="1"/>
  <c r="AC9" i="1"/>
  <c r="AC21" i="1" s="1"/>
  <c r="AC45" i="1" l="1"/>
  <c r="Z9" i="1"/>
  <c r="Y9" i="1"/>
  <c r="Y32" i="1" l="1"/>
  <c r="Y44" i="1" s="1"/>
  <c r="X32" i="1"/>
  <c r="X44" i="1" s="1"/>
  <c r="W32" i="1"/>
  <c r="W44" i="1" s="1"/>
  <c r="V32" i="1"/>
  <c r="V44" i="1" s="1"/>
  <c r="U32" i="1"/>
  <c r="U44" i="1" s="1"/>
  <c r="T32" i="1"/>
  <c r="T44" i="1" s="1"/>
  <c r="Z21" i="1"/>
  <c r="Y21" i="1"/>
  <c r="V9" i="1"/>
  <c r="V21" i="1" s="1"/>
  <c r="U9" i="1"/>
  <c r="U21" i="1" s="1"/>
  <c r="T9" i="1"/>
  <c r="T21" i="1" s="1"/>
  <c r="T45" i="1" l="1"/>
  <c r="L32" i="1"/>
  <c r="M32" i="1"/>
  <c r="N32" i="1"/>
  <c r="O32" i="1"/>
  <c r="P32" i="1"/>
  <c r="K32" i="1"/>
  <c r="P10" i="1" l="1"/>
  <c r="O8" i="1" l="1"/>
  <c r="X9" i="1" s="1"/>
  <c r="X21" i="1" s="1"/>
  <c r="AG22" i="1" s="1"/>
  <c r="N8" i="1"/>
  <c r="W9" i="1" s="1"/>
  <c r="W21" i="1" s="1"/>
  <c r="AF22" i="1" s="1"/>
  <c r="P44" i="1" l="1"/>
  <c r="N44" i="1"/>
  <c r="M44" i="1"/>
  <c r="L44" i="1"/>
  <c r="O44" i="1"/>
  <c r="K44" i="1"/>
  <c r="Q9" i="1"/>
  <c r="Q21" i="1" s="1"/>
  <c r="P9" i="1"/>
  <c r="P21" i="1" s="1"/>
  <c r="O9" i="1"/>
  <c r="O21" i="1" s="1"/>
  <c r="X22" i="1" s="1"/>
  <c r="N9" i="1"/>
  <c r="N21" i="1" s="1"/>
  <c r="W22" i="1" s="1"/>
  <c r="M9" i="1"/>
  <c r="M21" i="1" s="1"/>
  <c r="L9" i="1"/>
  <c r="L21" i="1" s="1"/>
  <c r="K9" i="1"/>
  <c r="K21" i="1" s="1"/>
  <c r="K45" i="1" l="1"/>
  <c r="E9" i="1" l="1"/>
  <c r="F9" i="1"/>
  <c r="G9" i="1"/>
  <c r="H9" i="1"/>
  <c r="C32" i="1" l="1"/>
  <c r="C44" i="1" s="1"/>
  <c r="D32" i="1"/>
  <c r="D44" i="1" s="1"/>
  <c r="E32" i="1"/>
  <c r="E44" i="1" s="1"/>
  <c r="F32" i="1"/>
  <c r="F44" i="1" s="1"/>
  <c r="G32" i="1"/>
  <c r="G44" i="1" s="1"/>
  <c r="B32" i="1"/>
  <c r="B44" i="1" s="1"/>
  <c r="H21" i="1"/>
  <c r="G21" i="1"/>
  <c r="F21" i="1"/>
  <c r="E21" i="1"/>
  <c r="D9" i="1"/>
  <c r="D21" i="1" s="1"/>
  <c r="C9" i="1"/>
  <c r="C21" i="1" s="1"/>
  <c r="B9" i="1"/>
  <c r="B21" i="1" s="1"/>
  <c r="B45" i="1" l="1"/>
  <c r="E22" i="1"/>
  <c r="F22" i="1"/>
</calcChain>
</file>

<file path=xl/sharedStrings.xml><?xml version="1.0" encoding="utf-8"?>
<sst xmlns="http://schemas.openxmlformats.org/spreadsheetml/2006/main" count="422" uniqueCount="97">
  <si>
    <t>Područna služba</t>
  </si>
  <si>
    <t>Prijavljen broj zgrada</t>
  </si>
  <si>
    <t>Broj ukupnih prijava 
(zbog više prijava istih zgrada)</t>
  </si>
  <si>
    <t>Prijavljeni iznosi
(kn s pdv)</t>
  </si>
  <si>
    <t>Broj primljenih Rješenja</t>
  </si>
  <si>
    <t xml:space="preserve">Prijavljen broj zgrada - obrazac 6 (nastavak-privremena pomoć) </t>
  </si>
  <si>
    <t>Prijavljeni iznosi - obrazac 6 privremena pomoć
(kn s pdv)</t>
  </si>
  <si>
    <t>Ivana</t>
  </si>
  <si>
    <t>Nina</t>
  </si>
  <si>
    <t>Ivan</t>
  </si>
  <si>
    <t>Ivica</t>
  </si>
  <si>
    <t>Centar</t>
  </si>
  <si>
    <t>Črnomerec</t>
  </si>
  <si>
    <t>Maksimir</t>
  </si>
  <si>
    <t>Medveščak</t>
  </si>
  <si>
    <t>Trešnjevka</t>
  </si>
  <si>
    <t>Trnje</t>
  </si>
  <si>
    <t>Peščenica</t>
  </si>
  <si>
    <t>Dubrava</t>
  </si>
  <si>
    <t>Susedgrad</t>
  </si>
  <si>
    <t>Sesvete</t>
  </si>
  <si>
    <t>Novi Zagreb</t>
  </si>
  <si>
    <t>Zaprešić</t>
  </si>
  <si>
    <t>Suma:</t>
  </si>
  <si>
    <t>MPGI potres - prijave sukladno Prvom programu mjera ZOB i obrascu 2</t>
  </si>
  <si>
    <t>Prijavljen broj zgrada na konstruktivnu obnovu - obrazac 2 
RAZINA 2 (popravak)</t>
  </si>
  <si>
    <t xml:space="preserve">Prijavljen broj zgrada na konstruktivnu obnovu - obrazac 2 
 RAZINA 3 (pojačanje) </t>
  </si>
  <si>
    <t xml:space="preserve">Prijavljen broj zgrada na konstruktivnu obnovu - obrazac 2 
RAZINA 4 (cjelovita obnova) </t>
  </si>
  <si>
    <t>SAMOOBNOVA</t>
  </si>
  <si>
    <t>ORGANIZIRANO PUTEM FONDA</t>
  </si>
  <si>
    <t>Ivana-Centar</t>
  </si>
  <si>
    <t>Nina-Centar</t>
  </si>
  <si>
    <t>Ivan-Centar</t>
  </si>
  <si>
    <t>Ivica-Centar</t>
  </si>
  <si>
    <t xml:space="preserve">Odobreni iznosi po primljenim Rješenjima 
(kn s pdv)
</t>
  </si>
  <si>
    <t>u zadnjih tjedan dana:</t>
  </si>
  <si>
    <r>
      <t xml:space="preserve">Podaci o prijavama na MPGI do 05.2.2021.- </t>
    </r>
    <r>
      <rPr>
        <sz val="12"/>
        <rFont val="Calibri"/>
        <family val="2"/>
        <charset val="238"/>
        <scheme val="minor"/>
      </rPr>
      <t>odnose se na potres 22.3.2020.</t>
    </r>
  </si>
  <si>
    <t xml:space="preserve"> Javni poziv za novčanu pomoć za privremene mjere sanacije (putem aplikacije -nije više aktualna)</t>
  </si>
  <si>
    <t>Prijave sukladno Prvom programu mjera ZOB i obrascima</t>
  </si>
  <si>
    <t>Sveukupno:</t>
  </si>
  <si>
    <r>
      <t xml:space="preserve">Podaci o prijavama na MPGI do 12.2.2021.- </t>
    </r>
    <r>
      <rPr>
        <sz val="12"/>
        <rFont val="Calibri"/>
        <family val="2"/>
        <charset val="238"/>
        <scheme val="minor"/>
      </rPr>
      <t>odnose se na potres 22.3.2020.</t>
    </r>
  </si>
  <si>
    <r>
      <t xml:space="preserve">Podaci o prijavama na MPGI do 19.2.2021.- </t>
    </r>
    <r>
      <rPr>
        <sz val="12"/>
        <rFont val="Calibri"/>
        <family val="2"/>
        <charset val="238"/>
        <scheme val="minor"/>
      </rPr>
      <t>odnose se na potres 22.3.2020.</t>
    </r>
  </si>
  <si>
    <t>MPGI potres - zahtjevi za konstruktivnu obnovu - obrazac 2</t>
  </si>
  <si>
    <t>Podaci o prijavama na MPGI do 26.2.2021.</t>
  </si>
  <si>
    <t>Podaci o prijavama na MPGI do 5.3.2021.</t>
  </si>
  <si>
    <t xml:space="preserve">Prijavljen broj zgrada - obrazac 5 (nastavak-privremena pomoć) </t>
  </si>
  <si>
    <t>Prijavljeni iznosi - obrazac 5 privremena pomoć
(kn s pdv)</t>
  </si>
  <si>
    <t>Prijavljen broj zgrada na konstruktivnu obnovu - obrazac 2c 
RAZINA 2 (popravak)</t>
  </si>
  <si>
    <t xml:space="preserve">Prijavljen broj zgrada na konstruktivnu obnovu - obrazac 2 c
 RAZINA 3 (pojačanje) </t>
  </si>
  <si>
    <t xml:space="preserve">Prijavljen broj zgrada na CJELOVITU OBNOVU ZGRADE- obrazac 2c
 (razine konstruktivne obnove 2 ili 3)  </t>
  </si>
  <si>
    <t>1.445.225.07</t>
  </si>
  <si>
    <t>MPGI potres</t>
  </si>
  <si>
    <t>Zahtjevi za konstruktivnu obnovu - obrazac 2c</t>
  </si>
  <si>
    <t>Prijavljeni iznosi za povrat - obrazac 8
(kn s pdv)</t>
  </si>
  <si>
    <t>Prijavljen broj zgrada obrascem 6 za povrat novaca za radove konstruktivne obnove zgrade</t>
  </si>
  <si>
    <t>Prijavljeni iznosi za povrat - obrazac 6
(kn s pdv)</t>
  </si>
  <si>
    <t>Zahtjevi za obnovu - obrazac 6 i 8, te za uklanjanje zgrade obrazac 3</t>
  </si>
  <si>
    <t>Prijavljen broj zgrada obrascem 8 za povrat novaca za izveden projekt prema Zakonu o gradnji</t>
  </si>
  <si>
    <t>Prijavljen broj zgrada obrascem 3 za uklanjanje zgrade</t>
  </si>
  <si>
    <t xml:space="preserve"> Javni poziv za novčanu pomoć za privremene mjere sanacije </t>
  </si>
  <si>
    <t>Prijavljen broj zgrada na konstruktivnu obnovu</t>
  </si>
  <si>
    <t>Broj primljenih odluka o konstruktivnoj obnovi</t>
  </si>
  <si>
    <t>Privremene odluke</t>
  </si>
  <si>
    <t>Podaci o predanim zahtjevima i dobivenim rješenjima i odlukama od MPGI do</t>
  </si>
  <si>
    <t>FOND ZA OBNOVU - ORGANIZIRANA OBNOVA NEKONSTRUKCIJSKIH ELEMENATA</t>
  </si>
  <si>
    <t>POTPISANI UGOVORI</t>
  </si>
  <si>
    <t>Poslane odluke suvlasnika na Fond (nakon potpisa ugovora)</t>
  </si>
  <si>
    <t>Konačne odluke/ODLUKE O OBNOVI</t>
  </si>
  <si>
    <t>ZAHTJEVI ZA KONSTRUKTIVNU OBNOVU (stari obrazac 2c)</t>
  </si>
  <si>
    <t>ORGANIZIRANO PUTEM FONDA - OBRAZAC 1</t>
  </si>
  <si>
    <r>
      <t xml:space="preserve">Odobreni iznosi po primljenim Rješenjima - </t>
    </r>
    <r>
      <rPr>
        <b/>
        <sz val="11"/>
        <rFont val="Calibri"/>
        <family val="2"/>
        <charset val="238"/>
        <scheme val="minor"/>
      </rPr>
      <t xml:space="preserve">OBRAZAC 3   </t>
    </r>
    <r>
      <rPr>
        <sz val="11"/>
        <rFont val="Calibri"/>
        <family val="2"/>
        <charset val="238"/>
        <scheme val="minor"/>
      </rPr>
      <t xml:space="preserve">               ( kn s pdv)</t>
    </r>
  </si>
  <si>
    <r>
      <t xml:space="preserve">Broj primljenih Rješenja </t>
    </r>
    <r>
      <rPr>
        <b/>
        <sz val="11"/>
        <rFont val="Calibri"/>
        <family val="2"/>
        <charset val="238"/>
        <scheme val="minor"/>
      </rPr>
      <t>OBRAZAC 3</t>
    </r>
  </si>
  <si>
    <r>
      <t xml:space="preserve">Prijavljeni iznosi - </t>
    </r>
    <r>
      <rPr>
        <b/>
        <sz val="11"/>
        <rFont val="Calibri"/>
        <family val="2"/>
        <charset val="238"/>
        <scheme val="minor"/>
      </rPr>
      <t>OBRAZAC 3</t>
    </r>
    <r>
      <rPr>
        <sz val="11"/>
        <rFont val="Calibri"/>
        <family val="2"/>
        <charset val="238"/>
        <scheme val="minor"/>
      </rPr>
      <t xml:space="preserve">  </t>
    </r>
    <r>
      <rPr>
        <b/>
        <sz val="11"/>
        <rFont val="Calibri"/>
        <family val="2"/>
        <charset val="238"/>
        <scheme val="minor"/>
      </rPr>
      <t>za nekonstrukcijsku obnovu</t>
    </r>
    <r>
      <rPr>
        <sz val="11"/>
        <rFont val="Calibri"/>
        <family val="2"/>
        <charset val="238"/>
        <scheme val="minor"/>
      </rPr>
      <t xml:space="preserve">
(kn s pdv)</t>
    </r>
  </si>
  <si>
    <r>
      <t xml:space="preserve">Prijavljen broj zgrada - </t>
    </r>
    <r>
      <rPr>
        <b/>
        <sz val="11"/>
        <rFont val="Calibri"/>
        <family val="2"/>
        <charset val="238"/>
        <scheme val="minor"/>
      </rPr>
      <t>OBRAZAC 3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 za nekonstrukcijsku obnovu</t>
    </r>
  </si>
  <si>
    <r>
      <t>Prijavljen broj zgrada</t>
    </r>
    <r>
      <rPr>
        <b/>
        <sz val="11"/>
        <rFont val="Calibri"/>
        <family val="2"/>
        <charset val="238"/>
        <scheme val="minor"/>
      </rPr>
      <t xml:space="preserve"> obrascem 6</t>
    </r>
    <r>
      <rPr>
        <sz val="11"/>
        <rFont val="Calibri"/>
        <family val="2"/>
        <charset val="238"/>
        <scheme val="minor"/>
      </rPr>
      <t xml:space="preserve"> za povrat novaca za izvedene  radove konstruktivne obnove zgrade</t>
    </r>
  </si>
  <si>
    <r>
      <t xml:space="preserve">Prijavljeni iznosi za povrat - </t>
    </r>
    <r>
      <rPr>
        <b/>
        <sz val="11"/>
        <rFont val="Calibri"/>
        <family val="2"/>
        <charset val="238"/>
        <scheme val="minor"/>
      </rPr>
      <t>obrazac 6</t>
    </r>
    <r>
      <rPr>
        <sz val="11"/>
        <rFont val="Calibri"/>
        <family val="2"/>
        <charset val="238"/>
        <scheme val="minor"/>
      </rPr>
      <t xml:space="preserve">
(kn s pdv)</t>
    </r>
  </si>
  <si>
    <r>
      <t xml:space="preserve">Broj primljenih rješenja </t>
    </r>
    <r>
      <rPr>
        <b/>
        <sz val="11"/>
        <rFont val="Calibri"/>
        <family val="2"/>
        <charset val="238"/>
        <scheme val="minor"/>
      </rPr>
      <t>- OBRAZAC 6</t>
    </r>
  </si>
  <si>
    <r>
      <t xml:space="preserve">Odobreni iznosi po primljenim rješenjima po </t>
    </r>
    <r>
      <rPr>
        <b/>
        <sz val="11"/>
        <rFont val="Calibri"/>
        <family val="2"/>
        <charset val="238"/>
        <scheme val="minor"/>
      </rPr>
      <t>OBRASCU 6</t>
    </r>
    <r>
      <rPr>
        <sz val="11"/>
        <rFont val="Calibri"/>
        <family val="2"/>
        <charset val="238"/>
        <scheme val="minor"/>
      </rPr>
      <t xml:space="preserve"> (kn s pdv)</t>
    </r>
  </si>
  <si>
    <r>
      <t xml:space="preserve">Prijavljeni iznosi za povrat - </t>
    </r>
    <r>
      <rPr>
        <b/>
        <sz val="11"/>
        <rFont val="Calibri"/>
        <family val="2"/>
        <charset val="238"/>
        <scheme val="minor"/>
      </rPr>
      <t>obrazac 8</t>
    </r>
    <r>
      <rPr>
        <sz val="11"/>
        <rFont val="Calibri"/>
        <family val="2"/>
        <charset val="238"/>
        <scheme val="minor"/>
      </rPr>
      <t xml:space="preserve">
(kn s pdv)</t>
    </r>
  </si>
  <si>
    <r>
      <t xml:space="preserve">Broj primljenih rješenja - </t>
    </r>
    <r>
      <rPr>
        <b/>
        <sz val="11"/>
        <rFont val="Calibri"/>
        <family val="2"/>
        <charset val="238"/>
        <scheme val="minor"/>
      </rPr>
      <t>OBRAZAC 8</t>
    </r>
  </si>
  <si>
    <r>
      <t xml:space="preserve">Odobreni iznosi po primljenim rješenjima po </t>
    </r>
    <r>
      <rPr>
        <b/>
        <sz val="11"/>
        <rFont val="Calibri"/>
        <family val="2"/>
        <charset val="238"/>
        <scheme val="minor"/>
      </rPr>
      <t>OBRASCU 8</t>
    </r>
    <r>
      <rPr>
        <sz val="11"/>
        <rFont val="Calibri"/>
        <family val="2"/>
        <charset val="238"/>
        <scheme val="minor"/>
      </rPr>
      <t xml:space="preserve"> (kn s pdv)</t>
    </r>
  </si>
  <si>
    <r>
      <t xml:space="preserve">Prijavljen broj zgrada  za </t>
    </r>
    <r>
      <rPr>
        <b/>
        <sz val="11"/>
        <rFont val="Calibri"/>
        <family val="2"/>
        <charset val="238"/>
        <scheme val="minor"/>
      </rPr>
      <t>uklanjanje zgrade - OBRAZAC 2</t>
    </r>
  </si>
  <si>
    <r>
      <t xml:space="preserve">Prijavljen broj zgrada </t>
    </r>
    <r>
      <rPr>
        <b/>
        <sz val="11"/>
        <rFont val="Calibri"/>
        <family val="2"/>
        <charset val="238"/>
        <scheme val="minor"/>
      </rPr>
      <t>obrascem 8</t>
    </r>
    <r>
      <rPr>
        <sz val="11"/>
        <rFont val="Calibri"/>
        <family val="2"/>
        <charset val="238"/>
        <scheme val="minor"/>
      </rPr>
      <t xml:space="preserve"> </t>
    </r>
    <r>
      <rPr>
        <b/>
        <sz val="11"/>
        <rFont val="Calibri"/>
        <family val="2"/>
        <charset val="238"/>
        <scheme val="minor"/>
      </rPr>
      <t xml:space="preserve">za povrat novaca za izveden projekt </t>
    </r>
    <r>
      <rPr>
        <sz val="11"/>
        <rFont val="Calibri"/>
        <family val="2"/>
        <charset val="238"/>
        <scheme val="minor"/>
      </rPr>
      <t>prema Zakonu o gradnji</t>
    </r>
  </si>
  <si>
    <r>
      <t>Broj prijavljenih zgrada za</t>
    </r>
    <r>
      <rPr>
        <b/>
        <sz val="11"/>
        <rFont val="Calibri"/>
        <family val="2"/>
        <charset val="238"/>
        <scheme val="minor"/>
      </rPr>
      <t xml:space="preserve"> OBRAZAC 3 - novčana pomoć za troškove izrade projekta</t>
    </r>
  </si>
  <si>
    <r>
      <t xml:space="preserve">Broj primljenih rješenja - </t>
    </r>
    <r>
      <rPr>
        <b/>
        <sz val="11"/>
        <rFont val="Calibri"/>
        <family val="2"/>
        <charset val="238"/>
        <scheme val="minor"/>
      </rPr>
      <t>OBRAZAC 3 - trošak projekta</t>
    </r>
  </si>
  <si>
    <r>
      <t>Prijavljeni iznosi za povrat -</t>
    </r>
    <r>
      <rPr>
        <b/>
        <sz val="11"/>
        <rFont val="Calibri"/>
        <family val="2"/>
        <charset val="238"/>
        <scheme val="minor"/>
      </rPr>
      <t>OBRAZAC 3-trošak projakta
(kn s pdv)</t>
    </r>
  </si>
  <si>
    <r>
      <t xml:space="preserve">Odobreni iznosi po primljenim rješenjima po </t>
    </r>
    <r>
      <rPr>
        <b/>
        <sz val="11"/>
        <rFont val="Calibri"/>
        <family val="2"/>
        <charset val="238"/>
        <scheme val="minor"/>
      </rPr>
      <t>OBRASCU 3 - trošak projekta</t>
    </r>
    <r>
      <rPr>
        <sz val="11"/>
        <rFont val="Calibri"/>
        <family val="2"/>
        <charset val="238"/>
        <scheme val="minor"/>
      </rPr>
      <t xml:space="preserve"> (kn s pdv)</t>
    </r>
  </si>
  <si>
    <t>SAMOOBNOVA- OBRAZAC 3 TOČKA 2.- novčana pomoć za konstrukcijsku obnovu</t>
  </si>
  <si>
    <t>HITNI I NUŽNI RADOVI - OBRAZAC 3 TOČKA 1.- novčana pomoć za nekonstrukcijsku obnovu (stari obrazac 5)</t>
  </si>
  <si>
    <t>ZAHTJEVI ZA NOVČANU POMOĆ ZA TROŠKOVE IZRADE PROJEKTA - OBRAZAC 3 TOČKA 4.</t>
  </si>
  <si>
    <t>Zahtjevi za obnovu - obrazac 6 i  8</t>
  </si>
  <si>
    <r>
      <t xml:space="preserve">ZAHTJEVI ZA UKLANJANJE ZGRADE </t>
    </r>
    <r>
      <rPr>
        <b/>
        <sz val="11"/>
        <rFont val="Calibri"/>
        <family val="2"/>
        <charset val="238"/>
        <scheme val="minor"/>
      </rPr>
      <t>OBRAZAC 2</t>
    </r>
    <r>
      <rPr>
        <sz val="11"/>
        <rFont val="Calibri"/>
        <family val="2"/>
        <charset val="238"/>
        <scheme val="minor"/>
      </rPr>
      <t xml:space="preserve"> (stari obrazac 3)</t>
    </r>
  </si>
  <si>
    <t>Odustali/raskid ugovora</t>
  </si>
  <si>
    <t>u zadnjih mjesec dana</t>
  </si>
  <si>
    <t>1-ODBILI</t>
  </si>
  <si>
    <t>Odbili : Usorska 10</t>
  </si>
  <si>
    <t>31.8.2022.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</si>
</sst>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k_n_-;\-* #,##0.00\ _k_n_-;_-* &quot;-&quot;??\ _k_n_-;_-@_-"/>
    <numFmt numFmtId="165" formatCode="#,##0.00\ &quot;kn&quot;"/>
    <numFmt numFmtId="166" formatCode="_-* #,##0\ _k_n_-;\-* #,##0\ _k_n_-;_-* &quot;-&quot;??\ _k_n_-;_-@_-"/>
    <numFmt numFmtId="167" formatCode="#,##0.00\ _k_n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  <scheme val="minor"/>
    </font>
    <font>
      <sz val="11"/>
      <color theme="2" tint="-0.499984740745262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  <scheme val="minor"/>
    </font>
    <font>
      <sz val="11"/>
      <color theme="2" tint="-0.249977111117893"/>
      <name val="Calibri"/>
      <family val="2"/>
      <charset val="238"/>
    </font>
    <font>
      <sz val="11"/>
      <color theme="2" tint="-0.749992370372631"/>
      <name val="Calibri"/>
      <family val="2"/>
      <charset val="238"/>
      <scheme val="minor"/>
    </font>
    <font>
      <sz val="11"/>
      <color theme="2" tint="-0.74999237037263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9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734">
    <xf numFmtId="0" fontId="0" fillId="0" borderId="0" xfId="0"/>
    <xf numFmtId="0" fontId="3" fillId="0" borderId="0" xfId="0" applyFont="1" applyBorder="1" applyAlignment="1">
      <alignment vertical="center"/>
    </xf>
    <xf numFmtId="0" fontId="4" fillId="2" borderId="4" xfId="0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5" fillId="0" borderId="9" xfId="0" applyFont="1" applyBorder="1" applyAlignment="1">
      <alignment vertical="center" wrapText="1"/>
    </xf>
    <xf numFmtId="1" fontId="5" fillId="0" borderId="10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 wrapText="1"/>
    </xf>
    <xf numFmtId="1" fontId="5" fillId="0" borderId="13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" fontId="6" fillId="0" borderId="13" xfId="0" applyNumberFormat="1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vertical="center" wrapText="1"/>
    </xf>
    <xf numFmtId="1" fontId="5" fillId="0" borderId="16" xfId="0" applyNumberFormat="1" applyFont="1" applyFill="1" applyBorder="1" applyAlignment="1">
      <alignment horizontal="center" vertical="center" wrapText="1"/>
    </xf>
    <xf numFmtId="165" fontId="5" fillId="0" borderId="16" xfId="0" applyNumberFormat="1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65" fontId="7" fillId="0" borderId="13" xfId="1" applyNumberFormat="1" applyFont="1" applyFill="1" applyBorder="1" applyAlignment="1">
      <alignment horizontal="center" vertical="center" wrapText="1"/>
    </xf>
    <xf numFmtId="166" fontId="0" fillId="0" borderId="12" xfId="1" applyNumberFormat="1" applyFont="1" applyBorder="1" applyAlignment="1">
      <alignment horizontal="center" vertical="center"/>
    </xf>
    <xf numFmtId="165" fontId="0" fillId="0" borderId="14" xfId="1" applyNumberFormat="1" applyFont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 wrapText="1"/>
    </xf>
    <xf numFmtId="165" fontId="7" fillId="0" borderId="13" xfId="0" applyNumberFormat="1" applyFont="1" applyBorder="1" applyAlignment="1">
      <alignment horizontal="center"/>
    </xf>
    <xf numFmtId="165" fontId="7" fillId="0" borderId="13" xfId="1" applyNumberFormat="1" applyFont="1" applyFill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 wrapText="1"/>
    </xf>
    <xf numFmtId="165" fontId="7" fillId="0" borderId="13" xfId="1" applyNumberFormat="1" applyFont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left" vertical="center" wrapText="1"/>
    </xf>
    <xf numFmtId="1" fontId="7" fillId="0" borderId="19" xfId="0" applyNumberFormat="1" applyFont="1" applyFill="1" applyBorder="1" applyAlignment="1">
      <alignment horizontal="center" vertical="center" wrapText="1"/>
    </xf>
    <xf numFmtId="165" fontId="7" fillId="0" borderId="19" xfId="1" applyNumberFormat="1" applyFont="1" applyFill="1" applyBorder="1" applyAlignment="1">
      <alignment horizontal="center" vertical="center" wrapText="1"/>
    </xf>
    <xf numFmtId="166" fontId="0" fillId="0" borderId="1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left" vertical="center" wrapText="1"/>
    </xf>
    <xf numFmtId="1" fontId="7" fillId="0" borderId="10" xfId="0" applyNumberFormat="1" applyFont="1" applyBorder="1" applyAlignment="1">
      <alignment horizontal="center" vertical="center" wrapText="1"/>
    </xf>
    <xf numFmtId="165" fontId="7" fillId="0" borderId="10" xfId="1" applyNumberFormat="1" applyFont="1" applyBorder="1" applyAlignment="1">
      <alignment horizontal="center" vertical="center" wrapText="1"/>
    </xf>
    <xf numFmtId="164" fontId="0" fillId="0" borderId="9" xfId="1" applyFont="1" applyBorder="1" applyAlignment="1">
      <alignment horizontal="center" vertical="center"/>
    </xf>
    <xf numFmtId="0" fontId="7" fillId="0" borderId="18" xfId="0" applyFont="1" applyBorder="1" applyAlignment="1">
      <alignment horizontal="left" vertical="center" wrapText="1"/>
    </xf>
    <xf numFmtId="165" fontId="7" fillId="0" borderId="19" xfId="1" applyNumberFormat="1" applyFont="1" applyFill="1" applyBorder="1" applyAlignment="1">
      <alignment horizontal="center" vertical="center"/>
    </xf>
    <xf numFmtId="164" fontId="0" fillId="0" borderId="18" xfId="1" applyFont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1" fillId="0" borderId="0" xfId="0" applyFont="1"/>
    <xf numFmtId="0" fontId="12" fillId="0" borderId="0" xfId="0" applyFont="1" applyFill="1" applyBorder="1" applyAlignment="1">
      <alignment horizontal="center" vertical="center" wrapText="1"/>
    </xf>
    <xf numFmtId="0" fontId="5" fillId="0" borderId="27" xfId="0" applyFont="1" applyBorder="1" applyAlignment="1">
      <alignment vertical="center" wrapText="1"/>
    </xf>
    <xf numFmtId="166" fontId="0" fillId="0" borderId="13" xfId="1" applyNumberFormat="1" applyFont="1" applyBorder="1" applyAlignment="1">
      <alignment horizontal="center" vertical="center"/>
    </xf>
    <xf numFmtId="166" fontId="0" fillId="0" borderId="19" xfId="1" applyNumberFormat="1" applyFont="1" applyBorder="1" applyAlignment="1">
      <alignment horizontal="center" vertical="center"/>
    </xf>
    <xf numFmtId="164" fontId="0" fillId="0" borderId="10" xfId="1" applyFont="1" applyBorder="1" applyAlignment="1">
      <alignment horizontal="center" vertical="center"/>
    </xf>
    <xf numFmtId="164" fontId="0" fillId="0" borderId="19" xfId="1" applyFont="1" applyBorder="1" applyAlignment="1">
      <alignment horizontal="center" vertical="center"/>
    </xf>
    <xf numFmtId="164" fontId="0" fillId="0" borderId="13" xfId="1" applyFont="1" applyBorder="1" applyAlignment="1">
      <alignment horizontal="center" vertical="center"/>
    </xf>
    <xf numFmtId="0" fontId="13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166" fontId="0" fillId="0" borderId="30" xfId="1" applyNumberFormat="1" applyFont="1" applyBorder="1" applyAlignment="1">
      <alignment horizontal="center" vertical="center"/>
    </xf>
    <xf numFmtId="166" fontId="0" fillId="0" borderId="31" xfId="1" applyNumberFormat="1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1" fontId="13" fillId="2" borderId="21" xfId="1" applyNumberFormat="1" applyFont="1" applyFill="1" applyBorder="1" applyAlignment="1">
      <alignment horizontal="center" vertical="center" wrapText="1"/>
    </xf>
    <xf numFmtId="1" fontId="13" fillId="2" borderId="24" xfId="1" applyNumberFormat="1" applyFont="1" applyFill="1" applyBorder="1" applyAlignment="1">
      <alignment horizontal="center" vertical="center" wrapText="1"/>
    </xf>
    <xf numFmtId="166" fontId="13" fillId="2" borderId="21" xfId="1" applyNumberFormat="1" applyFont="1" applyFill="1" applyBorder="1" applyAlignment="1">
      <alignment horizontal="center" vertical="center" wrapText="1"/>
    </xf>
    <xf numFmtId="165" fontId="13" fillId="2" borderId="22" xfId="1" applyNumberFormat="1" applyFont="1" applyFill="1" applyBorder="1" applyAlignment="1">
      <alignment horizontal="center" vertical="center" wrapText="1"/>
    </xf>
    <xf numFmtId="166" fontId="13" fillId="2" borderId="22" xfId="1" applyNumberFormat="1" applyFont="1" applyFill="1" applyBorder="1" applyAlignment="1">
      <alignment horizontal="center" vertical="center" wrapText="1"/>
    </xf>
    <xf numFmtId="165" fontId="13" fillId="2" borderId="23" xfId="1" applyNumberFormat="1" applyFont="1" applyFill="1" applyBorder="1" applyAlignment="1">
      <alignment horizontal="center" vertical="center" wrapText="1"/>
    </xf>
    <xf numFmtId="0" fontId="13" fillId="2" borderId="24" xfId="1" applyNumberFormat="1" applyFont="1" applyFill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/>
    </xf>
    <xf numFmtId="165" fontId="2" fillId="0" borderId="0" xfId="0" applyNumberFormat="1" applyFont="1" applyBorder="1" applyAlignment="1">
      <alignment horizontal="center" vertical="center"/>
    </xf>
    <xf numFmtId="0" fontId="7" fillId="0" borderId="30" xfId="0" applyFont="1" applyFill="1" applyBorder="1" applyAlignment="1">
      <alignment horizontal="left" vertical="center" wrapText="1"/>
    </xf>
    <xf numFmtId="1" fontId="8" fillId="0" borderId="31" xfId="0" applyNumberFormat="1" applyFont="1" applyBorder="1" applyAlignment="1">
      <alignment horizontal="center" vertical="center"/>
    </xf>
    <xf numFmtId="165" fontId="8" fillId="0" borderId="31" xfId="0" applyNumberFormat="1" applyFont="1" applyBorder="1" applyAlignment="1">
      <alignment horizontal="center" vertical="center"/>
    </xf>
    <xf numFmtId="0" fontId="8" fillId="0" borderId="31" xfId="0" applyNumberFormat="1" applyFont="1" applyBorder="1" applyAlignment="1">
      <alignment horizontal="center" vertical="center"/>
    </xf>
    <xf numFmtId="165" fontId="8" fillId="0" borderId="32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165" fontId="8" fillId="0" borderId="33" xfId="0" applyNumberFormat="1" applyFont="1" applyBorder="1" applyAlignment="1">
      <alignment horizontal="center" vertical="center"/>
    </xf>
    <xf numFmtId="165" fontId="8" fillId="0" borderId="34" xfId="1" applyNumberFormat="1" applyFont="1" applyBorder="1" applyAlignment="1">
      <alignment horizontal="center" vertical="center"/>
    </xf>
    <xf numFmtId="165" fontId="7" fillId="0" borderId="34" xfId="0" applyNumberFormat="1" applyFont="1" applyBorder="1" applyAlignment="1">
      <alignment horizontal="center" vertical="center"/>
    </xf>
    <xf numFmtId="165" fontId="7" fillId="0" borderId="36" xfId="0" applyNumberFormat="1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165" fontId="7" fillId="0" borderId="34" xfId="1" applyNumberFormat="1" applyFont="1" applyFill="1" applyBorder="1" applyAlignment="1">
      <alignment horizontal="center" vertical="center"/>
    </xf>
    <xf numFmtId="165" fontId="7" fillId="0" borderId="37" xfId="0" applyNumberFormat="1" applyFont="1" applyFill="1" applyBorder="1" applyAlignment="1">
      <alignment horizontal="center" vertical="center" wrapText="1"/>
    </xf>
    <xf numFmtId="1" fontId="5" fillId="0" borderId="10" xfId="0" applyNumberFormat="1" applyFont="1" applyFill="1" applyBorder="1" applyAlignment="1">
      <alignment horizontal="center" vertical="center"/>
    </xf>
    <xf numFmtId="165" fontId="5" fillId="0" borderId="33" xfId="0" applyNumberFormat="1" applyFont="1" applyFill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165" fontId="5" fillId="0" borderId="32" xfId="0" applyNumberFormat="1" applyFont="1" applyBorder="1" applyAlignment="1">
      <alignment horizontal="center" vertical="center"/>
    </xf>
    <xf numFmtId="1" fontId="5" fillId="0" borderId="13" xfId="0" applyNumberFormat="1" applyFont="1" applyFill="1" applyBorder="1" applyAlignment="1">
      <alignment horizontal="center" vertical="center"/>
    </xf>
    <xf numFmtId="165" fontId="5" fillId="0" borderId="34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" fontId="6" fillId="0" borderId="13" xfId="0" applyNumberFormat="1" applyFont="1" applyFill="1" applyBorder="1" applyAlignment="1">
      <alignment horizontal="center" vertical="center"/>
    </xf>
    <xf numFmtId="165" fontId="6" fillId="0" borderId="34" xfId="0" applyNumberFormat="1" applyFont="1" applyFill="1" applyBorder="1" applyAlignment="1">
      <alignment horizontal="center" vertical="center"/>
    </xf>
    <xf numFmtId="165" fontId="5" fillId="0" borderId="35" xfId="0" applyNumberFormat="1" applyFont="1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165" fontId="5" fillId="0" borderId="17" xfId="0" applyNumberFormat="1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8" xfId="0" applyFont="1" applyBorder="1"/>
    <xf numFmtId="165" fontId="5" fillId="0" borderId="29" xfId="0" applyNumberFormat="1" applyFont="1" applyBorder="1"/>
    <xf numFmtId="0" fontId="5" fillId="0" borderId="0" xfId="0" applyFont="1" applyFill="1"/>
    <xf numFmtId="0" fontId="5" fillId="0" borderId="0" xfId="0" applyFont="1"/>
    <xf numFmtId="0" fontId="5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5" fillId="0" borderId="16" xfId="0" applyFont="1" applyBorder="1" applyAlignment="1">
      <alignment horizontal="center" vertical="center"/>
    </xf>
    <xf numFmtId="0" fontId="5" fillId="0" borderId="16" xfId="0" applyFont="1" applyBorder="1"/>
    <xf numFmtId="0" fontId="5" fillId="0" borderId="17" xfId="0" applyFont="1" applyBorder="1"/>
    <xf numFmtId="1" fontId="0" fillId="0" borderId="31" xfId="1" applyNumberFormat="1" applyFont="1" applyBorder="1" applyAlignment="1">
      <alignment horizontal="center" vertical="center"/>
    </xf>
    <xf numFmtId="1" fontId="0" fillId="0" borderId="32" xfId="1" applyNumberFormat="1" applyFont="1" applyBorder="1" applyAlignment="1">
      <alignment horizontal="center" vertical="center"/>
    </xf>
    <xf numFmtId="1" fontId="0" fillId="0" borderId="13" xfId="1" applyNumberFormat="1" applyFont="1" applyBorder="1" applyAlignment="1">
      <alignment horizontal="center" vertical="center"/>
    </xf>
    <xf numFmtId="1" fontId="0" fillId="0" borderId="13" xfId="0" applyNumberFormat="1" applyBorder="1"/>
    <xf numFmtId="1" fontId="0" fillId="0" borderId="14" xfId="0" applyNumberFormat="1" applyBorder="1"/>
    <xf numFmtId="1" fontId="0" fillId="0" borderId="19" xfId="1" applyNumberFormat="1" applyFont="1" applyBorder="1" applyAlignment="1">
      <alignment horizontal="center" vertical="center"/>
    </xf>
    <xf numFmtId="1" fontId="0" fillId="0" borderId="19" xfId="0" applyNumberFormat="1" applyBorder="1"/>
    <xf numFmtId="1" fontId="0" fillId="0" borderId="20" xfId="0" applyNumberFormat="1" applyBorder="1"/>
    <xf numFmtId="1" fontId="0" fillId="0" borderId="10" xfId="1" applyNumberFormat="1" applyFont="1" applyBorder="1" applyAlignment="1">
      <alignment horizontal="center" vertical="center"/>
    </xf>
    <xf numFmtId="1" fontId="0" fillId="0" borderId="10" xfId="0" applyNumberFormat="1" applyBorder="1"/>
    <xf numFmtId="1" fontId="0" fillId="0" borderId="11" xfId="0" applyNumberFormat="1" applyBorder="1"/>
    <xf numFmtId="164" fontId="0" fillId="0" borderId="13" xfId="1" applyFont="1" applyBorder="1" applyAlignment="1">
      <alignment horizontal="center"/>
    </xf>
    <xf numFmtId="164" fontId="0" fillId="0" borderId="14" xfId="1" applyFont="1" applyBorder="1" applyAlignment="1">
      <alignment horizontal="center"/>
    </xf>
    <xf numFmtId="164" fontId="0" fillId="0" borderId="13" xfId="1" applyFont="1" applyBorder="1"/>
    <xf numFmtId="164" fontId="0" fillId="0" borderId="14" xfId="1" applyFont="1" applyBorder="1"/>
    <xf numFmtId="164" fontId="0" fillId="0" borderId="31" xfId="1" applyFont="1" applyBorder="1" applyAlignment="1">
      <alignment horizontal="center" vertical="center"/>
    </xf>
    <xf numFmtId="0" fontId="15" fillId="0" borderId="21" xfId="0" applyFont="1" applyFill="1" applyBorder="1" applyAlignment="1">
      <alignment horizontal="right" vertical="center"/>
    </xf>
    <xf numFmtId="164" fontId="5" fillId="0" borderId="9" xfId="1" applyFont="1" applyBorder="1" applyAlignment="1">
      <alignment vertical="center" wrapText="1"/>
    </xf>
    <xf numFmtId="164" fontId="5" fillId="0" borderId="9" xfId="1" applyFont="1" applyBorder="1" applyAlignment="1">
      <alignment horizontal="center" vertical="center"/>
    </xf>
    <xf numFmtId="164" fontId="5" fillId="0" borderId="10" xfId="1" applyFont="1" applyBorder="1" applyAlignment="1">
      <alignment horizontal="center" vertical="center"/>
    </xf>
    <xf numFmtId="1" fontId="5" fillId="0" borderId="10" xfId="1" applyNumberFormat="1" applyFont="1" applyBorder="1" applyAlignment="1">
      <alignment horizontal="center" vertical="center"/>
    </xf>
    <xf numFmtId="1" fontId="5" fillId="0" borderId="10" xfId="0" applyNumberFormat="1" applyFont="1" applyBorder="1"/>
    <xf numFmtId="1" fontId="5" fillId="0" borderId="11" xfId="0" applyNumberFormat="1" applyFont="1" applyBorder="1"/>
    <xf numFmtId="164" fontId="5" fillId="0" borderId="12" xfId="1" applyFont="1" applyBorder="1" applyAlignment="1">
      <alignment vertical="center" wrapText="1"/>
    </xf>
    <xf numFmtId="164" fontId="5" fillId="0" borderId="12" xfId="1" applyFont="1" applyBorder="1" applyAlignment="1">
      <alignment horizontal="center" vertical="center"/>
    </xf>
    <xf numFmtId="164" fontId="5" fillId="0" borderId="13" xfId="1" applyFont="1" applyBorder="1" applyAlignment="1">
      <alignment horizontal="center" vertical="center"/>
    </xf>
    <xf numFmtId="1" fontId="5" fillId="0" borderId="13" xfId="1" applyNumberFormat="1" applyFont="1" applyBorder="1" applyAlignment="1">
      <alignment horizontal="center" vertical="center"/>
    </xf>
    <xf numFmtId="1" fontId="5" fillId="0" borderId="13" xfId="0" applyNumberFormat="1" applyFont="1" applyBorder="1"/>
    <xf numFmtId="1" fontId="5" fillId="0" borderId="14" xfId="0" applyNumberFormat="1" applyFont="1" applyBorder="1"/>
    <xf numFmtId="164" fontId="5" fillId="0" borderId="18" xfId="1" applyFont="1" applyFill="1" applyBorder="1" applyAlignment="1">
      <alignment vertical="center" wrapText="1"/>
    </xf>
    <xf numFmtId="164" fontId="5" fillId="0" borderId="18" xfId="1" applyFont="1" applyBorder="1" applyAlignment="1">
      <alignment horizontal="center" vertical="center"/>
    </xf>
    <xf numFmtId="164" fontId="5" fillId="0" borderId="19" xfId="1" applyFont="1" applyBorder="1" applyAlignment="1">
      <alignment horizontal="center" vertical="center"/>
    </xf>
    <xf numFmtId="1" fontId="5" fillId="0" borderId="19" xfId="1" applyNumberFormat="1" applyFont="1" applyBorder="1" applyAlignment="1">
      <alignment horizontal="center" vertical="center"/>
    </xf>
    <xf numFmtId="1" fontId="5" fillId="0" borderId="19" xfId="0" applyNumberFormat="1" applyFont="1" applyBorder="1"/>
    <xf numFmtId="1" fontId="5" fillId="0" borderId="20" xfId="0" applyNumberFormat="1" applyFont="1" applyBorder="1"/>
    <xf numFmtId="164" fontId="5" fillId="0" borderId="10" xfId="1" applyFont="1" applyBorder="1" applyAlignment="1">
      <alignment vertical="center" wrapText="1"/>
    </xf>
    <xf numFmtId="164" fontId="5" fillId="0" borderId="33" xfId="1" applyFont="1" applyBorder="1" applyAlignment="1">
      <alignment vertical="center"/>
    </xf>
    <xf numFmtId="164" fontId="5" fillId="0" borderId="30" xfId="1" applyFont="1" applyBorder="1" applyAlignment="1">
      <alignment horizontal="center" vertical="center"/>
    </xf>
    <xf numFmtId="165" fontId="5" fillId="0" borderId="32" xfId="1" applyNumberFormat="1" applyFont="1" applyBorder="1" applyAlignment="1">
      <alignment horizontal="center" vertical="center"/>
    </xf>
    <xf numFmtId="164" fontId="5" fillId="0" borderId="13" xfId="1" applyFont="1" applyBorder="1" applyAlignment="1">
      <alignment vertical="center" wrapText="1"/>
    </xf>
    <xf numFmtId="164" fontId="5" fillId="0" borderId="34" xfId="1" applyFont="1" applyBorder="1" applyAlignment="1">
      <alignment vertical="center"/>
    </xf>
    <xf numFmtId="165" fontId="5" fillId="0" borderId="14" xfId="1" applyNumberFormat="1" applyFont="1" applyBorder="1" applyAlignment="1">
      <alignment horizontal="center" vertical="center"/>
    </xf>
    <xf numFmtId="164" fontId="5" fillId="0" borderId="19" xfId="1" applyFont="1" applyBorder="1" applyAlignment="1">
      <alignment vertical="center"/>
    </xf>
    <xf numFmtId="164" fontId="5" fillId="0" borderId="36" xfId="1" applyFont="1" applyBorder="1" applyAlignment="1"/>
    <xf numFmtId="165" fontId="5" fillId="0" borderId="20" xfId="1" applyNumberFormat="1" applyFont="1" applyBorder="1" applyAlignment="1">
      <alignment horizontal="center" vertical="center"/>
    </xf>
    <xf numFmtId="2" fontId="0" fillId="0" borderId="18" xfId="1" applyNumberFormat="1" applyFont="1" applyBorder="1" applyAlignment="1">
      <alignment horizontal="center" vertical="center"/>
    </xf>
    <xf numFmtId="2" fontId="0" fillId="0" borderId="20" xfId="1" applyNumberFormat="1" applyFont="1" applyBorder="1" applyAlignment="1">
      <alignment horizontal="center" vertical="center"/>
    </xf>
    <xf numFmtId="2" fontId="0" fillId="0" borderId="30" xfId="1" applyNumberFormat="1" applyFont="1" applyBorder="1" applyAlignment="1">
      <alignment horizontal="center" vertical="center"/>
    </xf>
    <xf numFmtId="2" fontId="0" fillId="0" borderId="32" xfId="1" applyNumberFormat="1" applyFont="1" applyBorder="1" applyAlignment="1">
      <alignment horizontal="center" vertical="center"/>
    </xf>
    <xf numFmtId="1" fontId="8" fillId="0" borderId="30" xfId="0" applyNumberFormat="1" applyFont="1" applyBorder="1" applyAlignment="1">
      <alignment horizontal="center" vertical="center"/>
    </xf>
    <xf numFmtId="1" fontId="0" fillId="0" borderId="12" xfId="1" applyNumberFormat="1" applyFont="1" applyBorder="1" applyAlignment="1">
      <alignment horizontal="center" vertical="center"/>
    </xf>
    <xf numFmtId="1" fontId="7" fillId="0" borderId="13" xfId="1" applyNumberFormat="1" applyFont="1" applyFill="1" applyBorder="1" applyAlignment="1">
      <alignment horizontal="center" vertical="center" wrapText="1"/>
    </xf>
    <xf numFmtId="165" fontId="7" fillId="0" borderId="34" xfId="1" applyNumberFormat="1" applyFont="1" applyFill="1" applyBorder="1" applyAlignment="1">
      <alignment horizontal="center" vertical="center" wrapText="1"/>
    </xf>
    <xf numFmtId="1" fontId="7" fillId="0" borderId="12" xfId="1" applyNumberFormat="1" applyFont="1" applyBorder="1" applyAlignment="1">
      <alignment horizontal="center" vertical="center"/>
    </xf>
    <xf numFmtId="165" fontId="7" fillId="0" borderId="14" xfId="1" applyNumberFormat="1" applyFont="1" applyBorder="1" applyAlignment="1">
      <alignment horizontal="center" vertical="center"/>
    </xf>
    <xf numFmtId="166" fontId="3" fillId="0" borderId="22" xfId="0" applyNumberFormat="1" applyFont="1" applyFill="1" applyBorder="1" applyAlignment="1">
      <alignment horizontal="center"/>
    </xf>
    <xf numFmtId="165" fontId="3" fillId="0" borderId="23" xfId="0" applyNumberFormat="1" applyFont="1" applyFill="1" applyBorder="1" applyAlignment="1">
      <alignment horizontal="center"/>
    </xf>
    <xf numFmtId="0" fontId="13" fillId="2" borderId="1" xfId="0" applyFont="1" applyFill="1" applyBorder="1" applyAlignment="1">
      <alignment horizontal="right" vertical="center" wrapText="1"/>
    </xf>
    <xf numFmtId="164" fontId="13" fillId="3" borderId="1" xfId="1" applyFont="1" applyFill="1" applyBorder="1" applyAlignment="1">
      <alignment horizontal="right" vertical="center" wrapText="1"/>
    </xf>
    <xf numFmtId="165" fontId="0" fillId="0" borderId="20" xfId="1" applyNumberFormat="1" applyFont="1" applyBorder="1" applyAlignment="1">
      <alignment horizontal="center" vertical="center"/>
    </xf>
    <xf numFmtId="164" fontId="0" fillId="0" borderId="30" xfId="1" applyFont="1" applyBorder="1" applyAlignment="1">
      <alignment horizontal="center" vertical="center"/>
    </xf>
    <xf numFmtId="164" fontId="0" fillId="0" borderId="32" xfId="1" applyFont="1" applyBorder="1" applyAlignment="1">
      <alignment horizontal="center" vertical="center"/>
    </xf>
    <xf numFmtId="164" fontId="0" fillId="0" borderId="20" xfId="1" applyFont="1" applyBorder="1" applyAlignment="1">
      <alignment horizontal="center" vertical="center"/>
    </xf>
    <xf numFmtId="166" fontId="0" fillId="0" borderId="38" xfId="1" applyNumberFormat="1" applyFont="1" applyBorder="1" applyAlignment="1">
      <alignment horizontal="center" vertical="center"/>
    </xf>
    <xf numFmtId="166" fontId="0" fillId="0" borderId="39" xfId="1" applyNumberFormat="1" applyFont="1" applyBorder="1" applyAlignment="1">
      <alignment horizontal="center" vertical="center"/>
    </xf>
    <xf numFmtId="166" fontId="0" fillId="0" borderId="40" xfId="1" applyNumberFormat="1" applyFont="1" applyBorder="1" applyAlignment="1">
      <alignment horizontal="center" vertical="center"/>
    </xf>
    <xf numFmtId="166" fontId="0" fillId="0" borderId="41" xfId="1" applyNumberFormat="1" applyFont="1" applyBorder="1" applyAlignment="1">
      <alignment horizontal="center" vertical="center"/>
    </xf>
    <xf numFmtId="1" fontId="0" fillId="0" borderId="41" xfId="1" applyNumberFormat="1" applyFont="1" applyBorder="1" applyAlignment="1">
      <alignment horizontal="center" vertical="center"/>
    </xf>
    <xf numFmtId="1" fontId="0" fillId="0" borderId="41" xfId="0" applyNumberFormat="1" applyBorder="1"/>
    <xf numFmtId="1" fontId="0" fillId="0" borderId="42" xfId="0" applyNumberFormat="1" applyBorder="1"/>
    <xf numFmtId="164" fontId="0" fillId="0" borderId="41" xfId="1" applyFont="1" applyBorder="1" applyAlignment="1">
      <alignment horizontal="center" vertical="center"/>
    </xf>
    <xf numFmtId="164" fontId="0" fillId="0" borderId="41" xfId="1" applyFont="1" applyBorder="1" applyAlignment="1">
      <alignment horizontal="center"/>
    </xf>
    <xf numFmtId="164" fontId="0" fillId="0" borderId="42" xfId="1" applyFont="1" applyBorder="1" applyAlignment="1">
      <alignment horizontal="center"/>
    </xf>
    <xf numFmtId="164" fontId="0" fillId="0" borderId="41" xfId="1" applyFont="1" applyBorder="1"/>
    <xf numFmtId="164" fontId="0" fillId="0" borderId="42" xfId="1" applyFont="1" applyBorder="1"/>
    <xf numFmtId="166" fontId="0" fillId="0" borderId="43" xfId="1" applyNumberFormat="1" applyFont="1" applyBorder="1" applyAlignment="1">
      <alignment horizontal="center" vertical="center"/>
    </xf>
    <xf numFmtId="166" fontId="0" fillId="0" borderId="44" xfId="1" applyNumberFormat="1" applyFont="1" applyBorder="1" applyAlignment="1">
      <alignment horizontal="center" vertical="center"/>
    </xf>
    <xf numFmtId="1" fontId="0" fillId="0" borderId="44" xfId="1" applyNumberFormat="1" applyFont="1" applyBorder="1" applyAlignment="1">
      <alignment horizontal="center" vertical="center"/>
    </xf>
    <xf numFmtId="1" fontId="0" fillId="0" borderId="44" xfId="0" applyNumberFormat="1" applyBorder="1"/>
    <xf numFmtId="1" fontId="0" fillId="0" borderId="45" xfId="0" applyNumberFormat="1" applyBorder="1"/>
    <xf numFmtId="0" fontId="7" fillId="0" borderId="28" xfId="0" applyFont="1" applyBorder="1" applyAlignment="1">
      <alignment horizontal="center" vertical="center"/>
    </xf>
    <xf numFmtId="0" fontId="7" fillId="0" borderId="28" xfId="0" applyFont="1" applyBorder="1"/>
    <xf numFmtId="165" fontId="7" fillId="0" borderId="29" xfId="0" applyNumberFormat="1" applyFont="1" applyBorder="1"/>
    <xf numFmtId="0" fontId="7" fillId="0" borderId="13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3" xfId="0" applyFont="1" applyBorder="1"/>
    <xf numFmtId="0" fontId="7" fillId="0" borderId="14" xfId="0" applyFont="1" applyBorder="1"/>
    <xf numFmtId="0" fontId="7" fillId="0" borderId="16" xfId="0" applyFont="1" applyBorder="1" applyAlignment="1">
      <alignment horizontal="center" vertical="center"/>
    </xf>
    <xf numFmtId="0" fontId="7" fillId="0" borderId="16" xfId="0" applyFont="1" applyBorder="1"/>
    <xf numFmtId="0" fontId="7" fillId="0" borderId="17" xfId="0" applyFont="1" applyBorder="1"/>
    <xf numFmtId="166" fontId="7" fillId="0" borderId="39" xfId="1" applyNumberFormat="1" applyFont="1" applyBorder="1" applyAlignment="1">
      <alignment horizontal="center" vertical="center"/>
    </xf>
    <xf numFmtId="166" fontId="7" fillId="0" borderId="46" xfId="1" applyNumberFormat="1" applyFont="1" applyBorder="1" applyAlignment="1">
      <alignment horizontal="center" vertical="center"/>
    </xf>
    <xf numFmtId="1" fontId="7" fillId="0" borderId="41" xfId="1" applyNumberFormat="1" applyFont="1" applyBorder="1" applyAlignment="1">
      <alignment horizontal="center" vertical="center"/>
    </xf>
    <xf numFmtId="1" fontId="7" fillId="0" borderId="41" xfId="0" applyNumberFormat="1" applyFont="1" applyBorder="1"/>
    <xf numFmtId="1" fontId="7" fillId="0" borderId="42" xfId="0" applyNumberFormat="1" applyFont="1" applyBorder="1"/>
    <xf numFmtId="166" fontId="8" fillId="0" borderId="30" xfId="1" applyNumberFormat="1" applyFont="1" applyBorder="1" applyAlignment="1">
      <alignment horizontal="center" vertical="center"/>
    </xf>
    <xf numFmtId="166" fontId="7" fillId="0" borderId="12" xfId="1" applyNumberFormat="1" applyFont="1" applyBorder="1" applyAlignment="1">
      <alignment horizontal="center" vertical="center"/>
    </xf>
    <xf numFmtId="0" fontId="7" fillId="3" borderId="18" xfId="0" applyFont="1" applyFill="1" applyBorder="1" applyAlignment="1">
      <alignment horizontal="left" vertical="center" wrapText="1"/>
    </xf>
    <xf numFmtId="1" fontId="7" fillId="3" borderId="19" xfId="0" applyNumberFormat="1" applyFont="1" applyFill="1" applyBorder="1" applyAlignment="1">
      <alignment horizontal="center" vertical="center" wrapText="1"/>
    </xf>
    <xf numFmtId="165" fontId="7" fillId="3" borderId="19" xfId="1" applyNumberFormat="1" applyFont="1" applyFill="1" applyBorder="1" applyAlignment="1">
      <alignment horizontal="center" vertical="center"/>
    </xf>
    <xf numFmtId="165" fontId="7" fillId="3" borderId="36" xfId="0" applyNumberFormat="1" applyFont="1" applyFill="1" applyBorder="1" applyAlignment="1">
      <alignment horizontal="center" vertical="center"/>
    </xf>
    <xf numFmtId="164" fontId="7" fillId="0" borderId="10" xfId="1" applyFont="1" applyBorder="1" applyAlignment="1">
      <alignment vertical="center" wrapText="1"/>
    </xf>
    <xf numFmtId="164" fontId="7" fillId="0" borderId="33" xfId="1" applyFont="1" applyBorder="1" applyAlignment="1">
      <alignment vertical="center"/>
    </xf>
    <xf numFmtId="164" fontId="7" fillId="0" borderId="13" xfId="1" applyFont="1" applyBorder="1" applyAlignment="1">
      <alignment vertical="center" wrapText="1"/>
    </xf>
    <xf numFmtId="164" fontId="7" fillId="0" borderId="34" xfId="1" applyFont="1" applyBorder="1" applyAlignment="1">
      <alignment vertical="center"/>
    </xf>
    <xf numFmtId="164" fontId="7" fillId="0" borderId="19" xfId="1" applyFont="1" applyBorder="1" applyAlignment="1">
      <alignment vertical="center"/>
    </xf>
    <xf numFmtId="164" fontId="7" fillId="0" borderId="36" xfId="1" applyFont="1" applyBorder="1" applyAlignment="1"/>
    <xf numFmtId="1" fontId="5" fillId="0" borderId="27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7" fillId="0" borderId="28" xfId="0" applyNumberFormat="1" applyFont="1" applyBorder="1" applyAlignment="1">
      <alignment horizontal="center" vertical="center"/>
    </xf>
    <xf numFmtId="1" fontId="7" fillId="0" borderId="28" xfId="0" applyNumberFormat="1" applyFont="1" applyBorder="1"/>
    <xf numFmtId="1" fontId="7" fillId="0" borderId="29" xfId="0" applyNumberFormat="1" applyFont="1" applyBorder="1"/>
    <xf numFmtId="1" fontId="5" fillId="0" borderId="12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 vertical="center"/>
    </xf>
    <xf numFmtId="1" fontId="7" fillId="0" borderId="13" xfId="0" applyNumberFormat="1" applyFont="1" applyBorder="1" applyAlignment="1">
      <alignment horizontal="center"/>
    </xf>
    <xf numFmtId="1" fontId="7" fillId="0" borderId="14" xfId="0" applyNumberFormat="1" applyFont="1" applyBorder="1" applyAlignment="1">
      <alignment horizontal="center"/>
    </xf>
    <xf numFmtId="1" fontId="7" fillId="0" borderId="13" xfId="0" applyNumberFormat="1" applyFont="1" applyBorder="1"/>
    <xf numFmtId="1" fontId="7" fillId="0" borderId="14" xfId="0" applyNumberFormat="1" applyFont="1" applyBorder="1"/>
    <xf numFmtId="1" fontId="5" fillId="0" borderId="15" xfId="0" applyNumberFormat="1" applyFont="1" applyBorder="1" applyAlignment="1">
      <alignment horizontal="center" vertical="center"/>
    </xf>
    <xf numFmtId="1" fontId="5" fillId="0" borderId="16" xfId="0" applyNumberFormat="1" applyFont="1" applyBorder="1" applyAlignment="1">
      <alignment horizontal="center" vertical="center"/>
    </xf>
    <xf numFmtId="1" fontId="7" fillId="0" borderId="16" xfId="0" applyNumberFormat="1" applyFont="1" applyBorder="1" applyAlignment="1">
      <alignment horizontal="center" vertical="center"/>
    </xf>
    <xf numFmtId="1" fontId="7" fillId="0" borderId="16" xfId="0" applyNumberFormat="1" applyFont="1" applyBorder="1"/>
    <xf numFmtId="1" fontId="7" fillId="0" borderId="17" xfId="0" applyNumberFormat="1" applyFont="1" applyBorder="1"/>
    <xf numFmtId="1" fontId="0" fillId="0" borderId="43" xfId="1" applyNumberFormat="1" applyFont="1" applyBorder="1" applyAlignment="1">
      <alignment horizontal="center" vertical="center"/>
    </xf>
    <xf numFmtId="1" fontId="0" fillId="0" borderId="9" xfId="1" applyNumberFormat="1" applyFont="1" applyBorder="1" applyAlignment="1">
      <alignment horizontal="center" vertical="center"/>
    </xf>
    <xf numFmtId="1" fontId="0" fillId="0" borderId="18" xfId="1" applyNumberFormat="1" applyFont="1" applyBorder="1" applyAlignment="1">
      <alignment horizontal="center" vertical="center"/>
    </xf>
    <xf numFmtId="1" fontId="5" fillId="0" borderId="9" xfId="1" applyNumberFormat="1" applyFont="1" applyBorder="1" applyAlignment="1">
      <alignment horizontal="center" vertical="center"/>
    </xf>
    <xf numFmtId="1" fontId="5" fillId="0" borderId="12" xfId="1" applyNumberFormat="1" applyFont="1" applyBorder="1" applyAlignment="1">
      <alignment horizontal="center" vertical="center"/>
    </xf>
    <xf numFmtId="1" fontId="5" fillId="0" borderId="18" xfId="1" applyNumberFormat="1" applyFont="1" applyBorder="1" applyAlignment="1">
      <alignment horizontal="center" vertical="center"/>
    </xf>
    <xf numFmtId="1" fontId="0" fillId="0" borderId="44" xfId="0" applyNumberFormat="1" applyBorder="1" applyAlignment="1">
      <alignment horizontal="center"/>
    </xf>
    <xf numFmtId="1" fontId="0" fillId="0" borderId="45" xfId="0" applyNumberFormat="1" applyBorder="1" applyAlignment="1">
      <alignment horizontal="center"/>
    </xf>
    <xf numFmtId="0" fontId="7" fillId="0" borderId="47" xfId="0" applyFont="1" applyFill="1" applyBorder="1" applyAlignment="1">
      <alignment horizontal="left" vertical="center" wrapText="1"/>
    </xf>
    <xf numFmtId="1" fontId="8" fillId="0" borderId="48" xfId="0" applyNumberFormat="1" applyFont="1" applyBorder="1" applyAlignment="1">
      <alignment horizontal="center" vertical="center"/>
    </xf>
    <xf numFmtId="165" fontId="8" fillId="0" borderId="48" xfId="0" applyNumberFormat="1" applyFont="1" applyBorder="1" applyAlignment="1">
      <alignment horizontal="center" vertical="center"/>
    </xf>
    <xf numFmtId="0" fontId="7" fillId="0" borderId="49" xfId="0" applyFont="1" applyFill="1" applyBorder="1" applyAlignment="1">
      <alignment horizontal="left" vertical="center" wrapText="1"/>
    </xf>
    <xf numFmtId="1" fontId="7" fillId="0" borderId="50" xfId="0" applyNumberFormat="1" applyFont="1" applyFill="1" applyBorder="1" applyAlignment="1">
      <alignment horizontal="center" vertical="center" wrapText="1"/>
    </xf>
    <xf numFmtId="165" fontId="7" fillId="0" borderId="50" xfId="1" applyNumberFormat="1" applyFont="1" applyFill="1" applyBorder="1" applyAlignment="1">
      <alignment horizontal="center" vertical="center" wrapText="1"/>
    </xf>
    <xf numFmtId="165" fontId="7" fillId="0" borderId="50" xfId="1" applyNumberFormat="1" applyFont="1" applyFill="1" applyBorder="1" applyAlignment="1">
      <alignment horizontal="center" vertical="center"/>
    </xf>
    <xf numFmtId="165" fontId="7" fillId="0" borderId="51" xfId="1" applyNumberFormat="1" applyFont="1" applyBorder="1" applyAlignment="1">
      <alignment horizontal="center" vertical="center"/>
    </xf>
    <xf numFmtId="1" fontId="8" fillId="0" borderId="50" xfId="0" applyNumberFormat="1" applyFont="1" applyFill="1" applyBorder="1" applyAlignment="1">
      <alignment horizontal="center" vertical="center" wrapText="1"/>
    </xf>
    <xf numFmtId="165" fontId="7" fillId="0" borderId="50" xfId="0" applyNumberFormat="1" applyFont="1" applyBorder="1" applyAlignment="1">
      <alignment horizontal="center"/>
    </xf>
    <xf numFmtId="1" fontId="7" fillId="0" borderId="50" xfId="1" applyNumberFormat="1" applyFont="1" applyFill="1" applyBorder="1" applyAlignment="1">
      <alignment horizontal="center" vertical="center" wrapText="1"/>
    </xf>
    <xf numFmtId="1" fontId="7" fillId="0" borderId="50" xfId="0" applyNumberFormat="1" applyFont="1" applyBorder="1" applyAlignment="1">
      <alignment horizontal="center" vertical="center" wrapText="1"/>
    </xf>
    <xf numFmtId="165" fontId="7" fillId="0" borderId="50" xfId="1" applyNumberFormat="1" applyFont="1" applyBorder="1" applyAlignment="1">
      <alignment horizontal="center" vertical="center" wrapText="1"/>
    </xf>
    <xf numFmtId="0" fontId="7" fillId="0" borderId="52" xfId="0" applyFont="1" applyFill="1" applyBorder="1" applyAlignment="1">
      <alignment horizontal="left" vertical="center" wrapText="1"/>
    </xf>
    <xf numFmtId="1" fontId="7" fillId="0" borderId="53" xfId="0" applyNumberFormat="1" applyFont="1" applyFill="1" applyBorder="1" applyAlignment="1">
      <alignment horizontal="center" vertical="center" wrapText="1"/>
    </xf>
    <xf numFmtId="165" fontId="7" fillId="0" borderId="53" xfId="1" applyNumberFormat="1" applyFont="1" applyFill="1" applyBorder="1" applyAlignment="1">
      <alignment horizontal="center" vertical="center" wrapText="1"/>
    </xf>
    <xf numFmtId="165" fontId="7" fillId="0" borderId="54" xfId="1" applyNumberFormat="1" applyFont="1" applyBorder="1" applyAlignment="1">
      <alignment horizontal="center" vertical="center"/>
    </xf>
    <xf numFmtId="165" fontId="8" fillId="0" borderId="55" xfId="1" applyNumberFormat="1" applyFont="1" applyBorder="1" applyAlignment="1">
      <alignment horizontal="center" vertical="center"/>
    </xf>
    <xf numFmtId="165" fontId="8" fillId="0" borderId="56" xfId="0" applyNumberFormat="1" applyFont="1" applyBorder="1" applyAlignment="1">
      <alignment horizontal="center" vertical="center"/>
    </xf>
    <xf numFmtId="165" fontId="7" fillId="0" borderId="57" xfId="1" applyNumberFormat="1" applyFont="1" applyFill="1" applyBorder="1" applyAlignment="1">
      <alignment horizontal="center" vertical="center"/>
    </xf>
    <xf numFmtId="165" fontId="8" fillId="0" borderId="57" xfId="1" applyNumberFormat="1" applyFont="1" applyBorder="1" applyAlignment="1">
      <alignment horizontal="center" vertical="center"/>
    </xf>
    <xf numFmtId="165" fontId="7" fillId="0" borderId="57" xfId="1" applyNumberFormat="1" applyFont="1" applyFill="1" applyBorder="1" applyAlignment="1">
      <alignment horizontal="center" vertical="center" wrapText="1"/>
    </xf>
    <xf numFmtId="165" fontId="7" fillId="0" borderId="57" xfId="0" applyNumberFormat="1" applyFont="1" applyBorder="1" applyAlignment="1">
      <alignment horizontal="center" vertical="center"/>
    </xf>
    <xf numFmtId="165" fontId="7" fillId="0" borderId="58" xfId="0" applyNumberFormat="1" applyFont="1" applyFill="1" applyBorder="1" applyAlignment="1">
      <alignment horizontal="center" vertical="center"/>
    </xf>
    <xf numFmtId="1" fontId="8" fillId="0" borderId="47" xfId="1" applyNumberFormat="1" applyFont="1" applyBorder="1" applyAlignment="1">
      <alignment horizontal="center" vertical="center"/>
    </xf>
    <xf numFmtId="1" fontId="7" fillId="0" borderId="49" xfId="1" applyNumberFormat="1" applyFont="1" applyBorder="1" applyAlignment="1">
      <alignment horizontal="center" vertical="center"/>
    </xf>
    <xf numFmtId="1" fontId="7" fillId="0" borderId="52" xfId="1" applyNumberFormat="1" applyFont="1" applyBorder="1" applyAlignment="1">
      <alignment horizontal="center" vertical="center"/>
    </xf>
    <xf numFmtId="1" fontId="7" fillId="0" borderId="38" xfId="1" applyNumberFormat="1" applyFont="1" applyBorder="1" applyAlignment="1">
      <alignment horizontal="center" vertical="center"/>
    </xf>
    <xf numFmtId="165" fontId="7" fillId="0" borderId="46" xfId="1" applyNumberFormat="1" applyFont="1" applyBorder="1" applyAlignment="1">
      <alignment horizontal="center" vertical="center"/>
    </xf>
    <xf numFmtId="1" fontId="7" fillId="0" borderId="43" xfId="1" applyNumberFormat="1" applyFont="1" applyFill="1" applyBorder="1" applyAlignment="1">
      <alignment horizontal="center" vertical="center"/>
    </xf>
    <xf numFmtId="165" fontId="7" fillId="0" borderId="45" xfId="1" applyNumberFormat="1" applyFont="1" applyFill="1" applyBorder="1" applyAlignment="1">
      <alignment horizontal="center" vertical="center"/>
    </xf>
    <xf numFmtId="1" fontId="7" fillId="0" borderId="40" xfId="1" applyNumberFormat="1" applyFont="1" applyBorder="1" applyAlignment="1">
      <alignment horizontal="center" vertical="center"/>
    </xf>
    <xf numFmtId="165" fontId="7" fillId="0" borderId="42" xfId="1" applyNumberFormat="1" applyFont="1" applyBorder="1" applyAlignment="1">
      <alignment horizontal="center" vertical="center"/>
    </xf>
    <xf numFmtId="1" fontId="7" fillId="0" borderId="43" xfId="1" applyNumberFormat="1" applyFont="1" applyBorder="1" applyAlignment="1">
      <alignment horizontal="center" vertical="center"/>
    </xf>
    <xf numFmtId="165" fontId="7" fillId="0" borderId="45" xfId="1" applyNumberFormat="1" applyFont="1" applyBorder="1" applyAlignment="1">
      <alignment horizontal="center" vertical="center"/>
    </xf>
    <xf numFmtId="166" fontId="13" fillId="2" borderId="22" xfId="1" applyNumberFormat="1" applyFont="1" applyFill="1" applyBorder="1" applyAlignment="1">
      <alignment vertical="center" wrapText="1"/>
    </xf>
    <xf numFmtId="165" fontId="13" fillId="2" borderId="26" xfId="1" applyNumberFormat="1" applyFont="1" applyFill="1" applyBorder="1" applyAlignment="1">
      <alignment vertical="center" wrapText="1"/>
    </xf>
    <xf numFmtId="166" fontId="7" fillId="0" borderId="41" xfId="1" applyNumberFormat="1" applyFont="1" applyBorder="1" applyAlignment="1">
      <alignment horizontal="center" vertical="center"/>
    </xf>
    <xf numFmtId="166" fontId="7" fillId="0" borderId="41" xfId="1" applyNumberFormat="1" applyFont="1" applyBorder="1" applyAlignment="1">
      <alignment horizontal="center"/>
    </xf>
    <xf numFmtId="166" fontId="7" fillId="0" borderId="42" xfId="1" applyNumberFormat="1" applyFont="1" applyBorder="1" applyAlignment="1">
      <alignment horizontal="center"/>
    </xf>
    <xf numFmtId="166" fontId="0" fillId="0" borderId="41" xfId="1" applyNumberFormat="1" applyFont="1" applyBorder="1" applyAlignment="1">
      <alignment horizontal="center"/>
    </xf>
    <xf numFmtId="166" fontId="0" fillId="0" borderId="42" xfId="1" applyNumberFormat="1" applyFont="1" applyBorder="1" applyAlignment="1">
      <alignment horizontal="center"/>
    </xf>
    <xf numFmtId="0" fontId="16" fillId="0" borderId="9" xfId="0" applyFont="1" applyBorder="1" applyAlignment="1">
      <alignment vertical="center" wrapText="1"/>
    </xf>
    <xf numFmtId="1" fontId="16" fillId="0" borderId="10" xfId="0" applyNumberFormat="1" applyFont="1" applyBorder="1" applyAlignment="1">
      <alignment horizontal="center" vertical="center"/>
    </xf>
    <xf numFmtId="165" fontId="16" fillId="0" borderId="10" xfId="0" applyNumberFormat="1" applyFont="1" applyBorder="1" applyAlignment="1">
      <alignment horizontal="center" vertical="center"/>
    </xf>
    <xf numFmtId="1" fontId="16" fillId="0" borderId="10" xfId="0" applyNumberFormat="1" applyFont="1" applyFill="1" applyBorder="1" applyAlignment="1">
      <alignment horizontal="center" vertical="center"/>
    </xf>
    <xf numFmtId="165" fontId="16" fillId="0" borderId="33" xfId="0" applyNumberFormat="1" applyFont="1" applyFill="1" applyBorder="1" applyAlignment="1">
      <alignment horizontal="center" vertical="center"/>
    </xf>
    <xf numFmtId="1" fontId="16" fillId="0" borderId="38" xfId="0" applyNumberFormat="1" applyFont="1" applyBorder="1" applyAlignment="1">
      <alignment horizontal="center" vertical="center"/>
    </xf>
    <xf numFmtId="165" fontId="16" fillId="0" borderId="46" xfId="0" applyNumberFormat="1" applyFont="1" applyBorder="1" applyAlignment="1">
      <alignment horizontal="center" vertical="center"/>
    </xf>
    <xf numFmtId="0" fontId="16" fillId="0" borderId="12" xfId="0" applyFont="1" applyBorder="1" applyAlignment="1">
      <alignment vertical="center" wrapText="1"/>
    </xf>
    <xf numFmtId="1" fontId="16" fillId="0" borderId="13" xfId="0" applyNumberFormat="1" applyFont="1" applyBorder="1" applyAlignment="1">
      <alignment horizontal="center" vertical="center"/>
    </xf>
    <xf numFmtId="165" fontId="16" fillId="0" borderId="13" xfId="0" applyNumberFormat="1" applyFont="1" applyBorder="1" applyAlignment="1">
      <alignment horizontal="center" vertical="center"/>
    </xf>
    <xf numFmtId="1" fontId="16" fillId="0" borderId="13" xfId="0" applyNumberFormat="1" applyFont="1" applyFill="1" applyBorder="1" applyAlignment="1">
      <alignment horizontal="center" vertical="center"/>
    </xf>
    <xf numFmtId="165" fontId="16" fillId="0" borderId="34" xfId="0" applyNumberFormat="1" applyFont="1" applyFill="1" applyBorder="1" applyAlignment="1">
      <alignment horizontal="center" vertical="center"/>
    </xf>
    <xf numFmtId="1" fontId="16" fillId="0" borderId="40" xfId="0" applyNumberFormat="1" applyFont="1" applyBorder="1" applyAlignment="1">
      <alignment horizontal="center" vertical="center"/>
    </xf>
    <xf numFmtId="165" fontId="16" fillId="0" borderId="42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165" fontId="17" fillId="0" borderId="13" xfId="0" applyNumberFormat="1" applyFont="1" applyBorder="1" applyAlignment="1">
      <alignment horizontal="center" vertical="center"/>
    </xf>
    <xf numFmtId="1" fontId="17" fillId="0" borderId="13" xfId="0" applyNumberFormat="1" applyFont="1" applyFill="1" applyBorder="1" applyAlignment="1">
      <alignment horizontal="center" vertical="center"/>
    </xf>
    <xf numFmtId="165" fontId="17" fillId="0" borderId="34" xfId="0" applyNumberFormat="1" applyFont="1" applyFill="1" applyBorder="1" applyAlignment="1">
      <alignment horizontal="center" vertical="center"/>
    </xf>
    <xf numFmtId="0" fontId="16" fillId="0" borderId="15" xfId="0" applyFont="1" applyBorder="1" applyAlignment="1">
      <alignment vertical="center" wrapText="1"/>
    </xf>
    <xf numFmtId="1" fontId="16" fillId="0" borderId="16" xfId="0" applyNumberFormat="1" applyFont="1" applyFill="1" applyBorder="1" applyAlignment="1">
      <alignment horizontal="center" vertical="center" wrapText="1"/>
    </xf>
    <xf numFmtId="165" fontId="16" fillId="0" borderId="16" xfId="0" applyNumberFormat="1" applyFont="1" applyFill="1" applyBorder="1" applyAlignment="1">
      <alignment horizontal="center" vertical="center" wrapText="1"/>
    </xf>
    <xf numFmtId="165" fontId="16" fillId="0" borderId="35" xfId="0" applyNumberFormat="1" applyFont="1" applyFill="1" applyBorder="1" applyAlignment="1">
      <alignment horizontal="center" vertical="center" wrapText="1"/>
    </xf>
    <xf numFmtId="1" fontId="16" fillId="0" borderId="15" xfId="0" applyNumberFormat="1" applyFont="1" applyBorder="1" applyAlignment="1">
      <alignment horizontal="center" vertical="center"/>
    </xf>
    <xf numFmtId="165" fontId="16" fillId="0" borderId="17" xfId="0" applyNumberFormat="1" applyFont="1" applyBorder="1" applyAlignment="1">
      <alignment horizontal="center" vertical="center"/>
    </xf>
    <xf numFmtId="1" fontId="8" fillId="0" borderId="50" xfId="0" applyNumberFormat="1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vertical="center" wrapText="1"/>
    </xf>
    <xf numFmtId="1" fontId="18" fillId="0" borderId="10" xfId="0" applyNumberFormat="1" applyFont="1" applyBorder="1" applyAlignment="1">
      <alignment horizontal="center" vertical="center"/>
    </xf>
    <xf numFmtId="165" fontId="18" fillId="0" borderId="10" xfId="0" applyNumberFormat="1" applyFont="1" applyBorder="1" applyAlignment="1">
      <alignment horizontal="center" vertical="center"/>
    </xf>
    <xf numFmtId="0" fontId="18" fillId="0" borderId="12" xfId="0" applyFont="1" applyBorder="1" applyAlignment="1">
      <alignment vertical="center" wrapText="1"/>
    </xf>
    <xf numFmtId="1" fontId="18" fillId="0" borderId="13" xfId="0" applyNumberFormat="1" applyFont="1" applyBorder="1" applyAlignment="1">
      <alignment horizontal="center" vertical="center"/>
    </xf>
    <xf numFmtId="165" fontId="18" fillId="0" borderId="13" xfId="0" applyNumberFormat="1" applyFont="1" applyBorder="1" applyAlignment="1">
      <alignment horizontal="center" vertical="center"/>
    </xf>
    <xf numFmtId="1" fontId="19" fillId="0" borderId="13" xfId="0" applyNumberFormat="1" applyFont="1" applyBorder="1" applyAlignment="1">
      <alignment horizontal="center" vertical="center"/>
    </xf>
    <xf numFmtId="165" fontId="19" fillId="0" borderId="13" xfId="0" applyNumberFormat="1" applyFont="1" applyBorder="1" applyAlignment="1">
      <alignment horizontal="center" vertical="center"/>
    </xf>
    <xf numFmtId="0" fontId="18" fillId="0" borderId="15" xfId="0" applyFont="1" applyBorder="1" applyAlignment="1">
      <alignment vertical="center" wrapText="1"/>
    </xf>
    <xf numFmtId="1" fontId="18" fillId="0" borderId="16" xfId="0" applyNumberFormat="1" applyFont="1" applyFill="1" applyBorder="1" applyAlignment="1">
      <alignment horizontal="center" vertical="center" wrapText="1"/>
    </xf>
    <xf numFmtId="165" fontId="18" fillId="0" borderId="16" xfId="0" applyNumberFormat="1" applyFont="1" applyFill="1" applyBorder="1" applyAlignment="1">
      <alignment horizontal="center" vertical="center" wrapText="1"/>
    </xf>
    <xf numFmtId="166" fontId="4" fillId="0" borderId="22" xfId="0" applyNumberFormat="1" applyFont="1" applyFill="1" applyBorder="1" applyAlignment="1">
      <alignment horizontal="center"/>
    </xf>
    <xf numFmtId="165" fontId="4" fillId="0" borderId="23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vertical="center"/>
    </xf>
    <xf numFmtId="0" fontId="7" fillId="0" borderId="27" xfId="0" applyFont="1" applyFill="1" applyBorder="1" applyAlignment="1">
      <alignment horizontal="left" vertical="center" wrapText="1"/>
    </xf>
    <xf numFmtId="166" fontId="0" fillId="0" borderId="27" xfId="1" applyNumberFormat="1" applyFont="1" applyBorder="1" applyAlignment="1">
      <alignment horizontal="center" vertical="center"/>
    </xf>
    <xf numFmtId="0" fontId="5" fillId="0" borderId="47" xfId="0" applyFont="1" applyBorder="1" applyAlignment="1">
      <alignment vertical="center" wrapText="1"/>
    </xf>
    <xf numFmtId="1" fontId="5" fillId="0" borderId="47" xfId="0" applyNumberFormat="1" applyFont="1" applyBorder="1" applyAlignment="1">
      <alignment horizontal="center" vertical="center"/>
    </xf>
    <xf numFmtId="1" fontId="5" fillId="0" borderId="48" xfId="0" applyNumberFormat="1" applyFont="1" applyBorder="1" applyAlignment="1">
      <alignment horizontal="center" vertical="center"/>
    </xf>
    <xf numFmtId="1" fontId="7" fillId="0" borderId="48" xfId="0" applyNumberFormat="1" applyFont="1" applyBorder="1" applyAlignment="1">
      <alignment horizontal="center" vertical="center"/>
    </xf>
    <xf numFmtId="1" fontId="7" fillId="0" borderId="48" xfId="0" applyNumberFormat="1" applyFont="1" applyBorder="1"/>
    <xf numFmtId="0" fontId="5" fillId="0" borderId="49" xfId="0" applyFont="1" applyBorder="1" applyAlignment="1">
      <alignment vertical="center" wrapText="1"/>
    </xf>
    <xf numFmtId="1" fontId="5" fillId="0" borderId="49" xfId="0" applyNumberFormat="1" applyFont="1" applyBorder="1" applyAlignment="1">
      <alignment horizontal="center" vertical="center"/>
    </xf>
    <xf numFmtId="1" fontId="5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 vertical="center"/>
    </xf>
    <xf numFmtId="1" fontId="7" fillId="0" borderId="50" xfId="0" applyNumberFormat="1" applyFont="1" applyBorder="1" applyAlignment="1">
      <alignment horizontal="center"/>
    </xf>
    <xf numFmtId="1" fontId="7" fillId="0" borderId="50" xfId="0" applyNumberFormat="1" applyFont="1" applyBorder="1"/>
    <xf numFmtId="0" fontId="5" fillId="0" borderId="52" xfId="0" applyFont="1" applyBorder="1" applyAlignment="1">
      <alignment vertical="center" wrapText="1"/>
    </xf>
    <xf numFmtId="1" fontId="5" fillId="0" borderId="52" xfId="0" applyNumberFormat="1" applyFont="1" applyBorder="1" applyAlignment="1">
      <alignment horizontal="center" vertical="center"/>
    </xf>
    <xf numFmtId="1" fontId="5" fillId="0" borderId="53" xfId="0" applyNumberFormat="1" applyFont="1" applyBorder="1" applyAlignment="1">
      <alignment horizontal="center" vertical="center"/>
    </xf>
    <xf numFmtId="1" fontId="7" fillId="0" borderId="53" xfId="0" applyNumberFormat="1" applyFont="1" applyBorder="1" applyAlignment="1">
      <alignment horizontal="center" vertical="center"/>
    </xf>
    <xf numFmtId="1" fontId="7" fillId="0" borderId="53" xfId="0" applyNumberFormat="1" applyFont="1" applyBorder="1"/>
    <xf numFmtId="1" fontId="7" fillId="0" borderId="55" xfId="0" applyNumberFormat="1" applyFont="1" applyBorder="1"/>
    <xf numFmtId="1" fontId="7" fillId="0" borderId="51" xfId="0" applyNumberFormat="1" applyFont="1" applyBorder="1" applyAlignment="1">
      <alignment horizontal="center"/>
    </xf>
    <xf numFmtId="1" fontId="7" fillId="0" borderId="51" xfId="0" applyNumberFormat="1" applyFont="1" applyBorder="1"/>
    <xf numFmtId="1" fontId="7" fillId="0" borderId="54" xfId="0" applyNumberFormat="1" applyFont="1" applyBorder="1"/>
    <xf numFmtId="166" fontId="0" fillId="0" borderId="60" xfId="1" applyNumberFormat="1" applyFont="1" applyBorder="1" applyAlignment="1">
      <alignment horizontal="center" vertical="center"/>
    </xf>
    <xf numFmtId="166" fontId="0" fillId="0" borderId="49" xfId="1" applyNumberFormat="1" applyFont="1" applyBorder="1" applyAlignment="1">
      <alignment horizontal="center" vertical="center"/>
    </xf>
    <xf numFmtId="166" fontId="0" fillId="0" borderId="50" xfId="1" applyNumberFormat="1" applyFont="1" applyBorder="1" applyAlignment="1">
      <alignment horizontal="center" vertical="center"/>
    </xf>
    <xf numFmtId="166" fontId="7" fillId="0" borderId="50" xfId="1" applyNumberFormat="1" applyFont="1" applyBorder="1" applyAlignment="1">
      <alignment horizontal="center" vertical="center"/>
    </xf>
    <xf numFmtId="166" fontId="7" fillId="0" borderId="50" xfId="1" applyNumberFormat="1" applyFont="1" applyBorder="1" applyAlignment="1">
      <alignment horizontal="center"/>
    </xf>
    <xf numFmtId="166" fontId="7" fillId="0" borderId="51" xfId="1" applyNumberFormat="1" applyFont="1" applyBorder="1" applyAlignment="1">
      <alignment horizontal="center"/>
    </xf>
    <xf numFmtId="166" fontId="0" fillId="0" borderId="50" xfId="1" applyNumberFormat="1" applyFont="1" applyBorder="1" applyAlignment="1">
      <alignment horizontal="center"/>
    </xf>
    <xf numFmtId="166" fontId="0" fillId="0" borderId="51" xfId="1" applyNumberFormat="1" applyFont="1" applyBorder="1" applyAlignment="1">
      <alignment horizontal="center"/>
    </xf>
    <xf numFmtId="1" fontId="0" fillId="0" borderId="52" xfId="1" applyNumberFormat="1" applyFont="1" applyBorder="1" applyAlignment="1">
      <alignment horizontal="center" vertical="center"/>
    </xf>
    <xf numFmtId="1" fontId="0" fillId="0" borderId="53" xfId="1" applyNumberFormat="1" applyFont="1" applyBorder="1" applyAlignment="1">
      <alignment horizontal="center" vertical="center"/>
    </xf>
    <xf numFmtId="1" fontId="0" fillId="0" borderId="53" xfId="0" applyNumberFormat="1" applyBorder="1" applyAlignment="1">
      <alignment horizontal="center"/>
    </xf>
    <xf numFmtId="1" fontId="0" fillId="0" borderId="54" xfId="0" applyNumberFormat="1" applyBorder="1" applyAlignment="1">
      <alignment horizontal="center"/>
    </xf>
    <xf numFmtId="0" fontId="7" fillId="0" borderId="47" xfId="0" applyFont="1" applyBorder="1" applyAlignment="1">
      <alignment horizontal="left" vertical="center" wrapText="1"/>
    </xf>
    <xf numFmtId="1" fontId="0" fillId="0" borderId="47" xfId="1" applyNumberFormat="1" applyFont="1" applyBorder="1" applyAlignment="1">
      <alignment horizontal="center" vertical="center"/>
    </xf>
    <xf numFmtId="1" fontId="0" fillId="0" borderId="48" xfId="1" applyNumberFormat="1" applyFont="1" applyBorder="1" applyAlignment="1">
      <alignment horizontal="center" vertical="center"/>
    </xf>
    <xf numFmtId="1" fontId="0" fillId="0" borderId="48" xfId="0" applyNumberFormat="1" applyBorder="1"/>
    <xf numFmtId="1" fontId="0" fillId="0" borderId="55" xfId="0" applyNumberFormat="1" applyBorder="1"/>
    <xf numFmtId="0" fontId="7" fillId="0" borderId="52" xfId="0" applyFont="1" applyBorder="1" applyAlignment="1">
      <alignment horizontal="left" vertical="center" wrapText="1"/>
    </xf>
    <xf numFmtId="1" fontId="0" fillId="0" borderId="53" xfId="0" applyNumberFormat="1" applyBorder="1"/>
    <xf numFmtId="1" fontId="0" fillId="0" borderId="54" xfId="0" applyNumberFormat="1" applyBorder="1"/>
    <xf numFmtId="164" fontId="5" fillId="0" borderId="47" xfId="1" applyFont="1" applyBorder="1" applyAlignment="1">
      <alignment vertical="center" wrapText="1"/>
    </xf>
    <xf numFmtId="1" fontId="5" fillId="0" borderId="47" xfId="1" applyNumberFormat="1" applyFont="1" applyBorder="1" applyAlignment="1">
      <alignment horizontal="center" vertical="center"/>
    </xf>
    <xf numFmtId="1" fontId="5" fillId="0" borderId="48" xfId="1" applyNumberFormat="1" applyFont="1" applyBorder="1" applyAlignment="1">
      <alignment horizontal="center" vertical="center"/>
    </xf>
    <xf numFmtId="1" fontId="5" fillId="0" borderId="48" xfId="0" applyNumberFormat="1" applyFont="1" applyBorder="1"/>
    <xf numFmtId="1" fontId="5" fillId="0" borderId="55" xfId="0" applyNumberFormat="1" applyFont="1" applyBorder="1"/>
    <xf numFmtId="164" fontId="5" fillId="0" borderId="49" xfId="1" applyFont="1" applyBorder="1" applyAlignment="1">
      <alignment vertical="center" wrapText="1"/>
    </xf>
    <xf numFmtId="1" fontId="5" fillId="0" borderId="49" xfId="1" applyNumberFormat="1" applyFont="1" applyBorder="1" applyAlignment="1">
      <alignment horizontal="center" vertical="center"/>
    </xf>
    <xf numFmtId="1" fontId="5" fillId="0" borderId="50" xfId="1" applyNumberFormat="1" applyFont="1" applyBorder="1" applyAlignment="1">
      <alignment horizontal="center" vertical="center"/>
    </xf>
    <xf numFmtId="1" fontId="5" fillId="0" borderId="50" xfId="0" applyNumberFormat="1" applyFont="1" applyBorder="1"/>
    <xf numFmtId="1" fontId="5" fillId="0" borderId="51" xfId="0" applyNumberFormat="1" applyFont="1" applyBorder="1"/>
    <xf numFmtId="164" fontId="5" fillId="0" borderId="52" xfId="1" applyFont="1" applyFill="1" applyBorder="1" applyAlignment="1">
      <alignment vertical="center" wrapText="1"/>
    </xf>
    <xf numFmtId="1" fontId="5" fillId="0" borderId="52" xfId="1" applyNumberFormat="1" applyFont="1" applyBorder="1" applyAlignment="1">
      <alignment horizontal="center" vertical="center"/>
    </xf>
    <xf numFmtId="1" fontId="5" fillId="0" borderId="53" xfId="1" applyNumberFormat="1" applyFont="1" applyBorder="1" applyAlignment="1">
      <alignment horizontal="center" vertical="center"/>
    </xf>
    <xf numFmtId="1" fontId="5" fillId="0" borderId="53" xfId="0" applyNumberFormat="1" applyFont="1" applyBorder="1"/>
    <xf numFmtId="1" fontId="5" fillId="0" borderId="54" xfId="0" applyNumberFormat="1" applyFont="1" applyBorder="1"/>
    <xf numFmtId="0" fontId="4" fillId="2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1" fontId="7" fillId="0" borderId="0" xfId="0" applyNumberFormat="1" applyFont="1" applyFill="1" applyBorder="1"/>
    <xf numFmtId="1" fontId="7" fillId="0" borderId="0" xfId="0" applyNumberFormat="1" applyFont="1" applyFill="1" applyBorder="1" applyAlignment="1">
      <alignment horizontal="center"/>
    </xf>
    <xf numFmtId="166" fontId="0" fillId="0" borderId="0" xfId="1" applyNumberFormat="1" applyFont="1" applyFill="1" applyBorder="1" applyAlignment="1">
      <alignment horizontal="center" vertical="center"/>
    </xf>
    <xf numFmtId="166" fontId="7" fillId="0" borderId="0" xfId="1" applyNumberFormat="1" applyFont="1" applyFill="1" applyBorder="1" applyAlignment="1">
      <alignment horizontal="center"/>
    </xf>
    <xf numFmtId="166" fontId="0" fillId="0" borderId="0" xfId="1" applyNumberFormat="1" applyFont="1" applyFill="1" applyBorder="1" applyAlignment="1">
      <alignment horizontal="center"/>
    </xf>
    <xf numFmtId="1" fontId="0" fillId="0" borderId="0" xfId="0" applyNumberFormat="1" applyFill="1" applyBorder="1" applyAlignment="1">
      <alignment horizontal="center"/>
    </xf>
    <xf numFmtId="1" fontId="0" fillId="0" borderId="0" xfId="0" applyNumberFormat="1" applyFill="1" applyBorder="1"/>
    <xf numFmtId="1" fontId="5" fillId="0" borderId="0" xfId="0" applyNumberFormat="1" applyFont="1" applyFill="1" applyBorder="1"/>
    <xf numFmtId="1" fontId="13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0" fontId="7" fillId="0" borderId="61" xfId="0" applyFont="1" applyFill="1" applyBorder="1" applyAlignment="1">
      <alignment horizontal="left" vertical="center" wrapText="1"/>
    </xf>
    <xf numFmtId="166" fontId="0" fillId="0" borderId="62" xfId="1" applyNumberFormat="1" applyFont="1" applyBorder="1" applyAlignment="1">
      <alignment horizontal="center" vertical="center"/>
    </xf>
    <xf numFmtId="166" fontId="0" fillId="0" borderId="63" xfId="1" applyNumberFormat="1" applyFont="1" applyBorder="1" applyAlignment="1">
      <alignment horizontal="center" vertical="center"/>
    </xf>
    <xf numFmtId="0" fontId="7" fillId="0" borderId="64" xfId="0" applyFont="1" applyFill="1" applyBorder="1" applyAlignment="1">
      <alignment horizontal="left" vertical="center" wrapText="1"/>
    </xf>
    <xf numFmtId="166" fontId="0" fillId="0" borderId="65" xfId="1" applyNumberFormat="1" applyFont="1" applyBorder="1" applyAlignment="1">
      <alignment horizontal="center" vertical="center"/>
    </xf>
    <xf numFmtId="166" fontId="7" fillId="0" borderId="65" xfId="1" applyNumberFormat="1" applyFont="1" applyBorder="1" applyAlignment="1">
      <alignment horizontal="center" vertical="center"/>
    </xf>
    <xf numFmtId="166" fontId="7" fillId="0" borderId="66" xfId="1" applyNumberFormat="1" applyFont="1" applyBorder="1" applyAlignment="1">
      <alignment horizontal="center"/>
    </xf>
    <xf numFmtId="166" fontId="0" fillId="0" borderId="66" xfId="1" applyNumberFormat="1" applyFont="1" applyBorder="1" applyAlignment="1">
      <alignment horizontal="center"/>
    </xf>
    <xf numFmtId="0" fontId="7" fillId="0" borderId="67" xfId="0" applyFont="1" applyFill="1" applyBorder="1" applyAlignment="1">
      <alignment horizontal="left" vertical="center" wrapText="1"/>
    </xf>
    <xf numFmtId="1" fontId="0" fillId="0" borderId="68" xfId="1" applyNumberFormat="1" applyFont="1" applyBorder="1" applyAlignment="1">
      <alignment horizontal="center" vertical="center"/>
    </xf>
    <xf numFmtId="1" fontId="0" fillId="0" borderId="69" xfId="0" applyNumberFormat="1" applyBorder="1" applyAlignment="1">
      <alignment horizontal="center"/>
    </xf>
    <xf numFmtId="1" fontId="8" fillId="0" borderId="65" xfId="0" applyNumberFormat="1" applyFont="1" applyBorder="1" applyAlignment="1">
      <alignment horizontal="center" vertical="center"/>
    </xf>
    <xf numFmtId="1" fontId="7" fillId="0" borderId="64" xfId="1" applyNumberFormat="1" applyFont="1" applyBorder="1" applyAlignment="1">
      <alignment horizontal="center" vertical="center"/>
    </xf>
    <xf numFmtId="0" fontId="5" fillId="0" borderId="59" xfId="0" applyFont="1" applyBorder="1" applyAlignment="1">
      <alignment vertical="center" wrapText="1"/>
    </xf>
    <xf numFmtId="0" fontId="5" fillId="0" borderId="70" xfId="0" applyFont="1" applyBorder="1" applyAlignment="1">
      <alignment vertical="center" wrapText="1"/>
    </xf>
    <xf numFmtId="1" fontId="7" fillId="0" borderId="62" xfId="0" applyNumberFormat="1" applyFont="1" applyBorder="1"/>
    <xf numFmtId="1" fontId="5" fillId="0" borderId="64" xfId="0" applyNumberFormat="1" applyFont="1" applyBorder="1" applyAlignment="1">
      <alignment horizontal="center" vertical="center"/>
    </xf>
    <xf numFmtId="1" fontId="5" fillId="0" borderId="65" xfId="1" applyNumberFormat="1" applyFont="1" applyBorder="1" applyAlignment="1">
      <alignment horizontal="center" vertical="center"/>
    </xf>
    <xf numFmtId="1" fontId="5" fillId="0" borderId="68" xfId="1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0" xfId="0" applyBorder="1"/>
    <xf numFmtId="0" fontId="10" fillId="2" borderId="73" xfId="0" applyFont="1" applyFill="1" applyBorder="1" applyAlignment="1">
      <alignment vertical="center"/>
    </xf>
    <xf numFmtId="164" fontId="5" fillId="0" borderId="65" xfId="1" applyFont="1" applyBorder="1" applyAlignment="1">
      <alignment vertical="center" wrapText="1"/>
    </xf>
    <xf numFmtId="0" fontId="15" fillId="0" borderId="4" xfId="0" applyFont="1" applyFill="1" applyBorder="1" applyAlignment="1">
      <alignment horizontal="right" vertical="center"/>
    </xf>
    <xf numFmtId="0" fontId="13" fillId="2" borderId="21" xfId="0" applyFont="1" applyFill="1" applyBorder="1" applyAlignment="1">
      <alignment horizontal="center" vertical="center" wrapText="1"/>
    </xf>
    <xf numFmtId="165" fontId="13" fillId="2" borderId="23" xfId="1" applyNumberFormat="1" applyFont="1" applyFill="1" applyBorder="1" applyAlignment="1">
      <alignment vertical="center" wrapText="1"/>
    </xf>
    <xf numFmtId="0" fontId="18" fillId="0" borderId="61" xfId="0" applyFont="1" applyBorder="1" applyAlignment="1">
      <alignment vertical="center" wrapText="1"/>
    </xf>
    <xf numFmtId="1" fontId="18" fillId="0" borderId="62" xfId="0" applyNumberFormat="1" applyFont="1" applyBorder="1" applyAlignment="1">
      <alignment horizontal="center" vertical="center"/>
    </xf>
    <xf numFmtId="165" fontId="18" fillId="0" borderId="62" xfId="0" applyNumberFormat="1" applyFont="1" applyBorder="1" applyAlignment="1">
      <alignment horizontal="center" vertical="center"/>
    </xf>
    <xf numFmtId="0" fontId="18" fillId="0" borderId="64" xfId="0" applyFont="1" applyBorder="1" applyAlignment="1">
      <alignment vertical="center" wrapText="1"/>
    </xf>
    <xf numFmtId="1" fontId="18" fillId="0" borderId="65" xfId="0" applyNumberFormat="1" applyFont="1" applyBorder="1" applyAlignment="1">
      <alignment horizontal="center" vertical="center"/>
    </xf>
    <xf numFmtId="165" fontId="18" fillId="0" borderId="65" xfId="0" applyNumberFormat="1" applyFont="1" applyBorder="1" applyAlignment="1">
      <alignment horizontal="center" vertical="center"/>
    </xf>
    <xf numFmtId="0" fontId="7" fillId="0" borderId="64" xfId="0" applyFont="1" applyBorder="1" applyAlignment="1">
      <alignment horizontal="left" vertical="center" wrapText="1"/>
    </xf>
    <xf numFmtId="164" fontId="5" fillId="0" borderId="64" xfId="1" applyFont="1" applyBorder="1" applyAlignment="1">
      <alignment vertical="center" wrapText="1"/>
    </xf>
    <xf numFmtId="164" fontId="5" fillId="0" borderId="67" xfId="1" applyFont="1" applyFill="1" applyBorder="1" applyAlignment="1">
      <alignment vertical="center" wrapText="1"/>
    </xf>
    <xf numFmtId="164" fontId="5" fillId="0" borderId="68" xfId="1" applyFont="1" applyBorder="1" applyAlignment="1">
      <alignment vertical="center"/>
    </xf>
    <xf numFmtId="0" fontId="5" fillId="0" borderId="78" xfId="0" applyFont="1" applyBorder="1" applyAlignment="1">
      <alignment vertical="center" wrapText="1"/>
    </xf>
    <xf numFmtId="1" fontId="13" fillId="2" borderId="22" xfId="1" applyNumberFormat="1" applyFont="1" applyFill="1" applyBorder="1" applyAlignment="1">
      <alignment horizontal="center" vertical="center" wrapText="1"/>
    </xf>
    <xf numFmtId="1" fontId="5" fillId="0" borderId="17" xfId="0" applyNumberFormat="1" applyFont="1" applyBorder="1" applyAlignment="1">
      <alignment horizontal="center" vertical="center"/>
    </xf>
    <xf numFmtId="164" fontId="13" fillId="4" borderId="71" xfId="1" applyFont="1" applyFill="1" applyBorder="1" applyAlignment="1">
      <alignment horizontal="right" vertical="center" wrapText="1"/>
    </xf>
    <xf numFmtId="2" fontId="3" fillId="0" borderId="0" xfId="0" applyNumberFormat="1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7" fillId="0" borderId="62" xfId="0" applyNumberFormat="1" applyFont="1" applyBorder="1" applyAlignment="1">
      <alignment horizontal="center" vertical="center"/>
    </xf>
    <xf numFmtId="2" fontId="7" fillId="0" borderId="65" xfId="0" applyNumberFormat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4" fillId="2" borderId="23" xfId="0" applyNumberFormat="1" applyFont="1" applyFill="1" applyBorder="1" applyAlignment="1">
      <alignment horizontal="center" vertical="center" wrapText="1"/>
    </xf>
    <xf numFmtId="2" fontId="7" fillId="0" borderId="17" xfId="0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76" xfId="0" applyFont="1" applyFill="1" applyBorder="1" applyAlignment="1">
      <alignment horizontal="center" vertical="center" wrapText="1"/>
    </xf>
    <xf numFmtId="1" fontId="7" fillId="0" borderId="15" xfId="1" applyNumberFormat="1" applyFont="1" applyBorder="1" applyAlignment="1">
      <alignment horizontal="center" vertical="center"/>
    </xf>
    <xf numFmtId="164" fontId="5" fillId="0" borderId="16" xfId="1" applyFont="1" applyBorder="1" applyAlignment="1">
      <alignment vertical="center"/>
    </xf>
    <xf numFmtId="1" fontId="8" fillId="0" borderId="16" xfId="0" applyNumberFormat="1" applyFont="1" applyBorder="1" applyAlignment="1">
      <alignment horizontal="center" vertical="center"/>
    </xf>
    <xf numFmtId="1" fontId="7" fillId="5" borderId="65" xfId="0" applyNumberFormat="1" applyFont="1" applyFill="1" applyBorder="1" applyAlignment="1">
      <alignment horizontal="center" vertical="center" wrapText="1"/>
    </xf>
    <xf numFmtId="167" fontId="7" fillId="5" borderId="65" xfId="1" applyNumberFormat="1" applyFont="1" applyFill="1" applyBorder="1" applyAlignment="1">
      <alignment horizontal="center" vertical="center" wrapText="1"/>
    </xf>
    <xf numFmtId="1" fontId="8" fillId="5" borderId="65" xfId="0" applyNumberFormat="1" applyFont="1" applyFill="1" applyBorder="1" applyAlignment="1">
      <alignment horizontal="center" vertical="center" wrapText="1"/>
    </xf>
    <xf numFmtId="167" fontId="7" fillId="5" borderId="65" xfId="0" applyNumberFormat="1" applyFont="1" applyFill="1" applyBorder="1" applyAlignment="1">
      <alignment horizontal="center"/>
    </xf>
    <xf numFmtId="167" fontId="7" fillId="5" borderId="65" xfId="1" applyNumberFormat="1" applyFont="1" applyFill="1" applyBorder="1" applyAlignment="1">
      <alignment horizontal="center" vertical="center"/>
    </xf>
    <xf numFmtId="165" fontId="0" fillId="0" borderId="0" xfId="0" applyNumberFormat="1"/>
    <xf numFmtId="14" fontId="20" fillId="0" borderId="0" xfId="0" applyNumberFormat="1" applyFont="1" applyBorder="1" applyAlignment="1">
      <alignment horizontal="center" vertical="center"/>
    </xf>
    <xf numFmtId="4" fontId="13" fillId="2" borderId="22" xfId="1" applyNumberFormat="1" applyFont="1" applyFill="1" applyBorder="1" applyAlignment="1">
      <alignment horizontal="center" vertical="center" wrapText="1"/>
    </xf>
    <xf numFmtId="1" fontId="5" fillId="0" borderId="65" xfId="0" applyNumberFormat="1" applyFont="1" applyBorder="1" applyAlignment="1">
      <alignment horizontal="center"/>
    </xf>
    <xf numFmtId="1" fontId="5" fillId="0" borderId="68" xfId="0" applyNumberFormat="1" applyFont="1" applyBorder="1" applyAlignment="1">
      <alignment horizontal="center"/>
    </xf>
    <xf numFmtId="3" fontId="13" fillId="2" borderId="22" xfId="1" applyNumberFormat="1" applyFont="1" applyFill="1" applyBorder="1" applyAlignment="1">
      <alignment horizontal="center" vertical="center" wrapText="1"/>
    </xf>
    <xf numFmtId="1" fontId="4" fillId="0" borderId="5" xfId="0" applyNumberFormat="1" applyFont="1" applyFill="1" applyBorder="1" applyAlignment="1">
      <alignment horizontal="center" vertical="center"/>
    </xf>
    <xf numFmtId="1" fontId="7" fillId="0" borderId="65" xfId="1" applyNumberFormat="1" applyFont="1" applyBorder="1" applyAlignment="1">
      <alignment horizontal="center" vertical="center" wrapText="1"/>
    </xf>
    <xf numFmtId="1" fontId="7" fillId="0" borderId="68" xfId="1" applyNumberFormat="1" applyFont="1" applyBorder="1" applyAlignment="1">
      <alignment horizontal="center" vertical="center"/>
    </xf>
    <xf numFmtId="1" fontId="0" fillId="0" borderId="0" xfId="0" applyNumberFormat="1"/>
    <xf numFmtId="0" fontId="3" fillId="0" borderId="22" xfId="0" applyFont="1" applyBorder="1" applyAlignment="1">
      <alignment horizontal="center" vertical="center"/>
    </xf>
    <xf numFmtId="165" fontId="3" fillId="0" borderId="23" xfId="0" applyNumberFormat="1" applyFont="1" applyBorder="1" applyAlignment="1">
      <alignment horizontal="center" vertical="center"/>
    </xf>
    <xf numFmtId="165" fontId="4" fillId="0" borderId="76" xfId="0" applyNumberFormat="1" applyFont="1" applyFill="1" applyBorder="1" applyAlignment="1">
      <alignment horizontal="center" vertical="center"/>
    </xf>
    <xf numFmtId="0" fontId="0" fillId="0" borderId="0" xfId="0" applyFill="1" applyBorder="1"/>
    <xf numFmtId="4" fontId="8" fillId="5" borderId="62" xfId="0" applyNumberFormat="1" applyFont="1" applyFill="1" applyBorder="1" applyAlignment="1">
      <alignment horizontal="center" vertical="center"/>
    </xf>
    <xf numFmtId="4" fontId="7" fillId="5" borderId="65" xfId="1" applyNumberFormat="1" applyFont="1" applyFill="1" applyBorder="1" applyAlignment="1">
      <alignment horizontal="center" vertical="center" wrapText="1"/>
    </xf>
    <xf numFmtId="4" fontId="7" fillId="5" borderId="65" xfId="0" applyNumberFormat="1" applyFont="1" applyFill="1" applyBorder="1" applyAlignment="1">
      <alignment horizontal="center"/>
    </xf>
    <xf numFmtId="4" fontId="7" fillId="5" borderId="65" xfId="1" applyNumberFormat="1" applyFont="1" applyFill="1" applyBorder="1" applyAlignment="1">
      <alignment horizontal="center" vertical="center"/>
    </xf>
    <xf numFmtId="4" fontId="5" fillId="5" borderId="65" xfId="1" applyNumberFormat="1" applyFont="1" applyFill="1" applyBorder="1" applyAlignment="1">
      <alignment horizontal="center" vertical="center" wrapText="1"/>
    </xf>
    <xf numFmtId="1" fontId="5" fillId="0" borderId="29" xfId="0" applyNumberFormat="1" applyFont="1" applyBorder="1" applyAlignment="1">
      <alignment horizontal="center" vertical="center"/>
    </xf>
    <xf numFmtId="4" fontId="5" fillId="5" borderId="16" xfId="1" applyNumberFormat="1" applyFont="1" applyFill="1" applyBorder="1" applyAlignment="1">
      <alignment horizontal="center" vertical="center"/>
    </xf>
    <xf numFmtId="2" fontId="7" fillId="0" borderId="29" xfId="0" applyNumberFormat="1" applyFont="1" applyBorder="1" applyAlignment="1">
      <alignment horizontal="center" vertical="center"/>
    </xf>
    <xf numFmtId="0" fontId="7" fillId="0" borderId="59" xfId="0" applyFont="1" applyFill="1" applyBorder="1" applyAlignment="1">
      <alignment horizontal="left" vertical="center" wrapText="1"/>
    </xf>
    <xf numFmtId="0" fontId="7" fillId="0" borderId="70" xfId="0" applyFont="1" applyFill="1" applyBorder="1" applyAlignment="1">
      <alignment horizontal="left" vertical="center" wrapText="1"/>
    </xf>
    <xf numFmtId="0" fontId="7" fillId="0" borderId="70" xfId="0" applyFont="1" applyBorder="1" applyAlignment="1">
      <alignment horizontal="left" vertical="center" wrapText="1"/>
    </xf>
    <xf numFmtId="164" fontId="5" fillId="0" borderId="70" xfId="1" applyFont="1" applyBorder="1" applyAlignment="1">
      <alignment vertical="center" wrapText="1"/>
    </xf>
    <xf numFmtId="164" fontId="5" fillId="0" borderId="86" xfId="1" applyFont="1" applyFill="1" applyBorder="1" applyAlignment="1">
      <alignment vertical="center" wrapText="1"/>
    </xf>
    <xf numFmtId="0" fontId="0" fillId="0" borderId="77" xfId="0" applyBorder="1"/>
    <xf numFmtId="1" fontId="5" fillId="0" borderId="66" xfId="0" applyNumberFormat="1" applyFont="1" applyBorder="1" applyAlignment="1">
      <alignment horizontal="center" vertical="center"/>
    </xf>
    <xf numFmtId="0" fontId="0" fillId="5" borderId="61" xfId="1" applyNumberFormat="1" applyFont="1" applyFill="1" applyBorder="1" applyAlignment="1">
      <alignment horizontal="center" vertical="center"/>
    </xf>
    <xf numFmtId="0" fontId="0" fillId="5" borderId="64" xfId="1" applyNumberFormat="1" applyFont="1" applyFill="1" applyBorder="1" applyAlignment="1">
      <alignment horizontal="center" vertical="center"/>
    </xf>
    <xf numFmtId="0" fontId="5" fillId="5" borderId="64" xfId="1" applyNumberFormat="1" applyFont="1" applyFill="1" applyBorder="1" applyAlignment="1">
      <alignment horizontal="center" vertical="center"/>
    </xf>
    <xf numFmtId="0" fontId="5" fillId="5" borderId="15" xfId="1" applyNumberFormat="1" applyFont="1" applyFill="1" applyBorder="1" applyAlignment="1">
      <alignment horizontal="center" vertical="center"/>
    </xf>
    <xf numFmtId="1" fontId="7" fillId="0" borderId="88" xfId="0" applyNumberFormat="1" applyFont="1" applyBorder="1"/>
    <xf numFmtId="1" fontId="7" fillId="0" borderId="89" xfId="0" applyNumberFormat="1" applyFont="1" applyBorder="1" applyAlignment="1">
      <alignment horizontal="center"/>
    </xf>
    <xf numFmtId="1" fontId="7" fillId="0" borderId="89" xfId="0" applyNumberFormat="1" applyFont="1" applyBorder="1"/>
    <xf numFmtId="2" fontId="7" fillId="0" borderId="66" xfId="0" applyNumberFormat="1" applyFont="1" applyBorder="1" applyAlignment="1">
      <alignment horizontal="center" vertical="center"/>
    </xf>
    <xf numFmtId="0" fontId="7" fillId="2" borderId="21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7" fillId="2" borderId="22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2" fontId="7" fillId="2" borderId="26" xfId="0" applyNumberFormat="1" applyFont="1" applyFill="1" applyBorder="1" applyAlignment="1">
      <alignment horizontal="center" vertical="center" wrapText="1"/>
    </xf>
    <xf numFmtId="0" fontId="0" fillId="2" borderId="23" xfId="0" applyFont="1" applyFill="1" applyBorder="1" applyAlignment="1">
      <alignment horizontal="center" vertical="center" wrapText="1"/>
    </xf>
    <xf numFmtId="2" fontId="7" fillId="2" borderId="22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2" fontId="7" fillId="2" borderId="5" xfId="0" applyNumberFormat="1" applyFont="1" applyFill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 wrapText="1"/>
    </xf>
    <xf numFmtId="1" fontId="7" fillId="0" borderId="56" xfId="0" applyNumberFormat="1" applyFont="1" applyBorder="1"/>
    <xf numFmtId="1" fontId="5" fillId="0" borderId="57" xfId="0" applyNumberFormat="1" applyFont="1" applyBorder="1" applyAlignment="1">
      <alignment horizontal="center"/>
    </xf>
    <xf numFmtId="1" fontId="5" fillId="0" borderId="58" xfId="0" applyNumberFormat="1" applyFont="1" applyBorder="1" applyAlignment="1">
      <alignment horizontal="center"/>
    </xf>
    <xf numFmtId="1" fontId="13" fillId="2" borderId="26" xfId="1" applyNumberFormat="1" applyFont="1" applyFill="1" applyBorder="1" applyAlignment="1">
      <alignment horizontal="center" vertical="center" wrapText="1"/>
    </xf>
    <xf numFmtId="0" fontId="5" fillId="0" borderId="29" xfId="0" applyFont="1" applyBorder="1"/>
    <xf numFmtId="2" fontId="0" fillId="0" borderId="0" xfId="0" applyNumberFormat="1" applyFill="1" applyBorder="1" applyAlignment="1">
      <alignment horizontal="center" vertical="center"/>
    </xf>
    <xf numFmtId="0" fontId="10" fillId="0" borderId="0" xfId="0" applyFont="1" applyFill="1" applyBorder="1" applyAlignment="1"/>
    <xf numFmtId="0" fontId="3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vertical="center"/>
    </xf>
    <xf numFmtId="164" fontId="5" fillId="0" borderId="66" xfId="1" applyFont="1" applyBorder="1" applyAlignment="1">
      <alignment vertical="center" wrapText="1"/>
    </xf>
    <xf numFmtId="164" fontId="5" fillId="0" borderId="17" xfId="1" applyFont="1" applyBorder="1" applyAlignment="1">
      <alignment vertical="center"/>
    </xf>
    <xf numFmtId="0" fontId="11" fillId="0" borderId="0" xfId="0" applyFont="1" applyFill="1" applyBorder="1"/>
    <xf numFmtId="0" fontId="5" fillId="0" borderId="0" xfId="0" applyFont="1" applyFill="1" applyBorder="1"/>
    <xf numFmtId="0" fontId="0" fillId="0" borderId="0" xfId="0" applyFill="1" applyBorder="1" applyAlignment="1">
      <alignment wrapText="1"/>
    </xf>
    <xf numFmtId="1" fontId="5" fillId="0" borderId="89" xfId="0" applyNumberFormat="1" applyFont="1" applyFill="1" applyBorder="1" applyAlignment="1">
      <alignment horizontal="center" vertical="center"/>
    </xf>
    <xf numFmtId="1" fontId="5" fillId="0" borderId="87" xfId="0" applyNumberFormat="1" applyFont="1" applyFill="1" applyBorder="1" applyAlignment="1">
      <alignment horizontal="center" vertical="center"/>
    </xf>
    <xf numFmtId="4" fontId="0" fillId="0" borderId="65" xfId="0" applyNumberFormat="1" applyBorder="1" applyAlignment="1">
      <alignment horizontal="center" vertical="center"/>
    </xf>
    <xf numFmtId="4" fontId="0" fillId="0" borderId="66" xfId="0" applyNumberFormat="1" applyBorder="1" applyAlignment="1">
      <alignment horizontal="center" vertical="center"/>
    </xf>
    <xf numFmtId="4" fontId="0" fillId="0" borderId="16" xfId="0" applyNumberFormat="1" applyBorder="1" applyAlignment="1">
      <alignment horizontal="center" vertical="center"/>
    </xf>
    <xf numFmtId="4" fontId="0" fillId="0" borderId="17" xfId="0" applyNumberFormat="1" applyBorder="1" applyAlignment="1">
      <alignment horizontal="center" vertical="center"/>
    </xf>
    <xf numFmtId="1" fontId="0" fillId="0" borderId="64" xfId="0" applyNumberFormat="1" applyBorder="1" applyAlignment="1">
      <alignment horizontal="center" vertical="center"/>
    </xf>
    <xf numFmtId="1" fontId="0" fillId="0" borderId="15" xfId="0" applyNumberFormat="1" applyBorder="1" applyAlignment="1">
      <alignment horizontal="center" vertical="center"/>
    </xf>
    <xf numFmtId="1" fontId="0" fillId="0" borderId="65" xfId="0" applyNumberFormat="1" applyBorder="1" applyAlignment="1">
      <alignment horizontal="center" vertical="center"/>
    </xf>
    <xf numFmtId="1" fontId="0" fillId="0" borderId="16" xfId="0" applyNumberFormat="1" applyBorder="1" applyAlignment="1">
      <alignment horizontal="center" vertical="center"/>
    </xf>
    <xf numFmtId="167" fontId="0" fillId="0" borderId="66" xfId="0" applyNumberFormat="1" applyBorder="1" applyAlignment="1">
      <alignment horizontal="center"/>
    </xf>
    <xf numFmtId="167" fontId="0" fillId="0" borderId="17" xfId="0" applyNumberFormat="1" applyBorder="1" applyAlignment="1">
      <alignment horizontal="center"/>
    </xf>
    <xf numFmtId="3" fontId="0" fillId="0" borderId="65" xfId="0" applyNumberFormat="1" applyBorder="1" applyAlignment="1">
      <alignment horizontal="center"/>
    </xf>
    <xf numFmtId="3" fontId="0" fillId="0" borderId="65" xfId="1" applyNumberFormat="1" applyFont="1" applyFill="1" applyBorder="1" applyAlignment="1">
      <alignment horizontal="center"/>
    </xf>
    <xf numFmtId="3" fontId="0" fillId="0" borderId="65" xfId="0" applyNumberFormat="1" applyFill="1" applyBorder="1" applyAlignment="1">
      <alignment horizontal="center"/>
    </xf>
    <xf numFmtId="3" fontId="5" fillId="0" borderId="65" xfId="0" applyNumberFormat="1" applyFont="1" applyFill="1" applyBorder="1" applyAlignment="1">
      <alignment horizontal="center"/>
    </xf>
    <xf numFmtId="3" fontId="5" fillId="0" borderId="16" xfId="0" applyNumberFormat="1" applyFont="1" applyFill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3" fontId="10" fillId="2" borderId="22" xfId="0" applyNumberFormat="1" applyFont="1" applyFill="1" applyBorder="1" applyAlignment="1">
      <alignment horizontal="center" vertical="center"/>
    </xf>
    <xf numFmtId="167" fontId="10" fillId="2" borderId="23" xfId="0" applyNumberFormat="1" applyFont="1" applyFill="1" applyBorder="1" applyAlignment="1">
      <alignment horizontal="center" vertical="center"/>
    </xf>
    <xf numFmtId="167" fontId="10" fillId="2" borderId="23" xfId="0" applyNumberFormat="1" applyFont="1" applyFill="1" applyBorder="1" applyAlignment="1">
      <alignment vertical="center"/>
    </xf>
    <xf numFmtId="1" fontId="8" fillId="0" borderId="0" xfId="0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/>
    </xf>
    <xf numFmtId="167" fontId="8" fillId="0" borderId="0" xfId="0" applyNumberFormat="1" applyFont="1" applyBorder="1" applyAlignment="1">
      <alignment horizontal="center" vertical="center"/>
    </xf>
    <xf numFmtId="1" fontId="0" fillId="0" borderId="0" xfId="0" applyNumberFormat="1" applyBorder="1"/>
    <xf numFmtId="165" fontId="0" fillId="0" borderId="0" xfId="0" applyNumberFormat="1" applyBorder="1"/>
    <xf numFmtId="167" fontId="0" fillId="0" borderId="0" xfId="0" applyNumberFormat="1" applyBorder="1"/>
    <xf numFmtId="4" fontId="0" fillId="0" borderId="0" xfId="0" applyNumberFormat="1" applyBorder="1"/>
    <xf numFmtId="0" fontId="0" fillId="0" borderId="67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1" fontId="8" fillId="5" borderId="28" xfId="0" applyNumberFormat="1" applyFont="1" applyFill="1" applyBorder="1" applyAlignment="1">
      <alignment horizontal="center" vertical="center"/>
    </xf>
    <xf numFmtId="167" fontId="8" fillId="5" borderId="28" xfId="0" applyNumberFormat="1" applyFont="1" applyFill="1" applyBorder="1" applyAlignment="1">
      <alignment horizontal="center" vertical="center"/>
    </xf>
    <xf numFmtId="0" fontId="18" fillId="0" borderId="67" xfId="0" applyFont="1" applyBorder="1" applyAlignment="1">
      <alignment vertical="center" wrapText="1"/>
    </xf>
    <xf numFmtId="1" fontId="18" fillId="0" borderId="68" xfId="0" applyNumberFormat="1" applyFont="1" applyFill="1" applyBorder="1" applyAlignment="1">
      <alignment horizontal="center" vertical="center" wrapText="1"/>
    </xf>
    <xf numFmtId="165" fontId="18" fillId="0" borderId="68" xfId="0" applyNumberFormat="1" applyFont="1" applyFill="1" applyBorder="1" applyAlignment="1">
      <alignment horizontal="center" vertical="center" wrapText="1"/>
    </xf>
    <xf numFmtId="2" fontId="7" fillId="0" borderId="68" xfId="0" applyNumberFormat="1" applyFont="1" applyBorder="1" applyAlignment="1">
      <alignment horizontal="center" vertical="center"/>
    </xf>
    <xf numFmtId="1" fontId="7" fillId="0" borderId="68" xfId="0" applyNumberFormat="1" applyFont="1" applyBorder="1"/>
    <xf numFmtId="1" fontId="7" fillId="0" borderId="58" xfId="0" applyNumberFormat="1" applyFont="1" applyBorder="1"/>
    <xf numFmtId="1" fontId="7" fillId="0" borderId="87" xfId="0" applyNumberFormat="1" applyFont="1" applyBorder="1"/>
    <xf numFmtId="0" fontId="7" fillId="0" borderId="65" xfId="0" applyFont="1" applyBorder="1"/>
    <xf numFmtId="0" fontId="7" fillId="0" borderId="66" xfId="0" applyFont="1" applyBorder="1"/>
    <xf numFmtId="1" fontId="2" fillId="0" borderId="28" xfId="0" applyNumberFormat="1" applyFont="1" applyBorder="1" applyAlignment="1">
      <alignment horizontal="center" vertical="center"/>
    </xf>
    <xf numFmtId="4" fontId="2" fillId="0" borderId="29" xfId="0" applyNumberFormat="1" applyFont="1" applyBorder="1" applyAlignment="1">
      <alignment horizontal="center" vertical="center"/>
    </xf>
    <xf numFmtId="1" fontId="2" fillId="0" borderId="92" xfId="1" applyNumberFormat="1" applyFont="1" applyFill="1" applyBorder="1" applyAlignment="1">
      <alignment horizontal="center" vertical="center"/>
    </xf>
    <xf numFmtId="1" fontId="2" fillId="0" borderId="64" xfId="0" applyNumberFormat="1" applyFont="1" applyBorder="1" applyAlignment="1">
      <alignment horizontal="center" vertical="center"/>
    </xf>
    <xf numFmtId="4" fontId="2" fillId="0" borderId="65" xfId="0" applyNumberFormat="1" applyFont="1" applyBorder="1" applyAlignment="1">
      <alignment horizontal="center" vertical="center"/>
    </xf>
    <xf numFmtId="1" fontId="2" fillId="0" borderId="65" xfId="0" applyNumberFormat="1" applyFont="1" applyBorder="1" applyAlignment="1">
      <alignment horizontal="center" vertical="center"/>
    </xf>
    <xf numFmtId="4" fontId="2" fillId="0" borderId="66" xfId="0" applyNumberFormat="1" applyFont="1" applyBorder="1" applyAlignment="1">
      <alignment horizontal="center" vertical="center"/>
    </xf>
    <xf numFmtId="1" fontId="2" fillId="0" borderId="89" xfId="1" applyNumberFormat="1" applyFont="1" applyFill="1" applyBorder="1" applyAlignment="1">
      <alignment horizontal="center" vertical="center"/>
    </xf>
    <xf numFmtId="1" fontId="2" fillId="0" borderId="65" xfId="1" applyNumberFormat="1" applyFont="1" applyBorder="1" applyAlignment="1">
      <alignment horizontal="center" vertical="center"/>
    </xf>
    <xf numFmtId="1" fontId="2" fillId="0" borderId="57" xfId="1" applyNumberFormat="1" applyFont="1" applyBorder="1" applyAlignment="1">
      <alignment horizontal="center"/>
    </xf>
    <xf numFmtId="1" fontId="2" fillId="0" borderId="65" xfId="0" applyNumberFormat="1" applyFont="1" applyBorder="1" applyAlignment="1">
      <alignment horizontal="center"/>
    </xf>
    <xf numFmtId="1" fontId="2" fillId="0" borderId="57" xfId="0" applyNumberFormat="1" applyFont="1" applyBorder="1" applyAlignment="1">
      <alignment horizontal="center"/>
    </xf>
    <xf numFmtId="1" fontId="2" fillId="0" borderId="89" xfId="0" applyNumberFormat="1" applyFont="1" applyFill="1" applyBorder="1" applyAlignment="1">
      <alignment horizontal="center" vertical="center"/>
    </xf>
    <xf numFmtId="2" fontId="0" fillId="0" borderId="65" xfId="0" applyNumberFormat="1" applyFont="1" applyFill="1" applyBorder="1" applyAlignment="1">
      <alignment horizontal="center" vertical="center"/>
    </xf>
    <xf numFmtId="165" fontId="0" fillId="0" borderId="66" xfId="0" applyNumberFormat="1" applyFont="1" applyFill="1" applyBorder="1" applyAlignment="1">
      <alignment horizontal="center" vertical="center"/>
    </xf>
    <xf numFmtId="1" fontId="0" fillId="0" borderId="64" xfId="0" applyNumberFormat="1" applyFont="1" applyBorder="1" applyAlignment="1">
      <alignment horizontal="center" vertical="center"/>
    </xf>
    <xf numFmtId="165" fontId="0" fillId="0" borderId="66" xfId="0" applyNumberFormat="1" applyFont="1" applyBorder="1" applyAlignment="1">
      <alignment horizontal="center" vertical="center"/>
    </xf>
    <xf numFmtId="165" fontId="0" fillId="0" borderId="0" xfId="0" applyNumberFormat="1" applyFont="1" applyBorder="1" applyAlignment="1">
      <alignment horizontal="center" vertical="center"/>
    </xf>
    <xf numFmtId="165" fontId="0" fillId="0" borderId="77" xfId="0" applyNumberFormat="1" applyFont="1" applyBorder="1" applyAlignment="1">
      <alignment horizontal="center" vertical="center"/>
    </xf>
    <xf numFmtId="167" fontId="7" fillId="0" borderId="65" xfId="0" applyNumberFormat="1" applyFont="1" applyBorder="1" applyAlignment="1">
      <alignment horizontal="center"/>
    </xf>
    <xf numFmtId="167" fontId="7" fillId="0" borderId="66" xfId="0" applyNumberFormat="1" applyFont="1" applyBorder="1" applyAlignment="1">
      <alignment horizontal="center"/>
    </xf>
    <xf numFmtId="1" fontId="7" fillId="0" borderId="65" xfId="1" applyNumberFormat="1" applyFont="1" applyBorder="1" applyAlignment="1">
      <alignment horizontal="center" vertical="center"/>
    </xf>
    <xf numFmtId="1" fontId="7" fillId="0" borderId="65" xfId="1" applyNumberFormat="1" applyFont="1" applyBorder="1" applyAlignment="1">
      <alignment horizontal="center"/>
    </xf>
    <xf numFmtId="0" fontId="7" fillId="0" borderId="15" xfId="0" applyFont="1" applyBorder="1" applyAlignment="1">
      <alignment vertical="center" wrapText="1"/>
    </xf>
    <xf numFmtId="165" fontId="8" fillId="0" borderId="16" xfId="0" applyNumberFormat="1" applyFont="1" applyBorder="1" applyAlignment="1">
      <alignment horizontal="center" vertical="center"/>
    </xf>
    <xf numFmtId="2" fontId="7" fillId="0" borderId="65" xfId="0" applyNumberFormat="1" applyFont="1" applyFill="1" applyBorder="1" applyAlignment="1">
      <alignment horizontal="center" vertical="center"/>
    </xf>
    <xf numFmtId="0" fontId="7" fillId="0" borderId="70" xfId="0" applyFont="1" applyBorder="1" applyAlignment="1">
      <alignment vertical="center" wrapText="1"/>
    </xf>
    <xf numFmtId="1" fontId="7" fillId="0" borderId="65" xfId="0" applyNumberFormat="1" applyFont="1" applyBorder="1" applyAlignment="1">
      <alignment horizontal="center" vertical="center"/>
    </xf>
    <xf numFmtId="1" fontId="7" fillId="0" borderId="65" xfId="0" applyNumberFormat="1" applyFont="1" applyBorder="1" applyAlignment="1">
      <alignment horizontal="center"/>
    </xf>
    <xf numFmtId="1" fontId="7" fillId="0" borderId="65" xfId="1" applyNumberFormat="1" applyFont="1" applyFill="1" applyBorder="1" applyAlignment="1">
      <alignment horizontal="center" vertical="center"/>
    </xf>
    <xf numFmtId="1" fontId="7" fillId="0" borderId="65" xfId="1" applyNumberFormat="1" applyFont="1" applyFill="1" applyBorder="1" applyAlignment="1">
      <alignment horizontal="center"/>
    </xf>
    <xf numFmtId="1" fontId="7" fillId="0" borderId="57" xfId="1" applyNumberFormat="1" applyFont="1" applyFill="1" applyBorder="1" applyAlignment="1">
      <alignment horizontal="center"/>
    </xf>
    <xf numFmtId="1" fontId="7" fillId="0" borderId="65" xfId="0" applyNumberFormat="1" applyFont="1" applyFill="1" applyBorder="1" applyAlignment="1">
      <alignment horizontal="center" vertical="center" wrapText="1"/>
    </xf>
    <xf numFmtId="167" fontId="7" fillId="0" borderId="57" xfId="1" applyNumberFormat="1" applyFont="1" applyFill="1" applyBorder="1" applyAlignment="1">
      <alignment horizontal="center" vertical="center" wrapText="1"/>
    </xf>
    <xf numFmtId="1" fontId="7" fillId="0" borderId="64" xfId="1" applyNumberFormat="1" applyFont="1" applyFill="1" applyBorder="1" applyAlignment="1">
      <alignment horizontal="center" vertical="center"/>
    </xf>
    <xf numFmtId="167" fontId="7" fillId="0" borderId="65" xfId="1" applyNumberFormat="1" applyFont="1" applyFill="1" applyBorder="1" applyAlignment="1">
      <alignment horizontal="center" vertical="center" wrapText="1"/>
    </xf>
    <xf numFmtId="1" fontId="8" fillId="0" borderId="65" xfId="0" applyNumberFormat="1" applyFont="1" applyFill="1" applyBorder="1" applyAlignment="1">
      <alignment horizontal="center" vertical="center"/>
    </xf>
    <xf numFmtId="167" fontId="7" fillId="0" borderId="66" xfId="1" applyNumberFormat="1" applyFont="1" applyFill="1" applyBorder="1" applyAlignment="1">
      <alignment horizontal="center" vertical="center" wrapText="1"/>
    </xf>
    <xf numFmtId="2" fontId="7" fillId="0" borderId="68" xfId="0" applyNumberFormat="1" applyFont="1" applyFill="1" applyBorder="1" applyAlignment="1">
      <alignment horizontal="center" vertical="center" wrapText="1"/>
    </xf>
    <xf numFmtId="165" fontId="7" fillId="0" borderId="69" xfId="0" applyNumberFormat="1" applyFont="1" applyFill="1" applyBorder="1" applyAlignment="1">
      <alignment horizontal="center" vertical="center" wrapText="1"/>
    </xf>
    <xf numFmtId="1" fontId="7" fillId="0" borderId="67" xfId="0" applyNumberFormat="1" applyFont="1" applyBorder="1" applyAlignment="1">
      <alignment horizontal="center" vertical="center"/>
    </xf>
    <xf numFmtId="165" fontId="7" fillId="0" borderId="69" xfId="0" applyNumberFormat="1" applyFont="1" applyBorder="1" applyAlignment="1">
      <alignment horizontal="center" vertical="center"/>
    </xf>
    <xf numFmtId="165" fontId="7" fillId="0" borderId="91" xfId="0" applyNumberFormat="1" applyFont="1" applyBorder="1" applyAlignment="1">
      <alignment horizontal="center" vertical="center"/>
    </xf>
    <xf numFmtId="165" fontId="7" fillId="0" borderId="87" xfId="0" applyNumberFormat="1" applyFont="1" applyBorder="1" applyAlignment="1">
      <alignment horizontal="center" vertical="center"/>
    </xf>
    <xf numFmtId="1" fontId="7" fillId="0" borderId="68" xfId="0" applyNumberFormat="1" applyFont="1" applyBorder="1" applyAlignment="1">
      <alignment horizontal="center" vertical="center"/>
    </xf>
    <xf numFmtId="0" fontId="7" fillId="0" borderId="93" xfId="0" applyFont="1" applyBorder="1"/>
    <xf numFmtId="0" fontId="7" fillId="0" borderId="67" xfId="0" applyFont="1" applyBorder="1"/>
    <xf numFmtId="0" fontId="7" fillId="0" borderId="68" xfId="0" applyFont="1" applyBorder="1"/>
    <xf numFmtId="0" fontId="7" fillId="0" borderId="69" xfId="0" applyFont="1" applyBorder="1"/>
    <xf numFmtId="1" fontId="7" fillId="0" borderId="65" xfId="1" applyNumberFormat="1" applyFont="1" applyFill="1" applyBorder="1" applyAlignment="1">
      <alignment horizontal="center" vertical="center" wrapText="1"/>
    </xf>
    <xf numFmtId="167" fontId="7" fillId="0" borderId="65" xfId="1" applyNumberFormat="1" applyFont="1" applyFill="1" applyBorder="1" applyAlignment="1">
      <alignment horizontal="center" vertical="center"/>
    </xf>
    <xf numFmtId="167" fontId="7" fillId="0" borderId="66" xfId="1" applyNumberFormat="1" applyFont="1" applyFill="1" applyBorder="1" applyAlignment="1">
      <alignment horizontal="center" vertical="center"/>
    </xf>
    <xf numFmtId="1" fontId="7" fillId="0" borderId="57" xfId="1" applyNumberFormat="1" applyFont="1" applyBorder="1" applyAlignment="1">
      <alignment horizontal="center"/>
    </xf>
    <xf numFmtId="0" fontId="3" fillId="2" borderId="63" xfId="0" applyFont="1" applyFill="1" applyBorder="1" applyAlignment="1">
      <alignment horizontal="center" vertical="center"/>
    </xf>
    <xf numFmtId="0" fontId="3" fillId="2" borderId="69" xfId="0" applyFont="1" applyFill="1" applyBorder="1" applyAlignment="1">
      <alignment horizontal="center" vertical="center"/>
    </xf>
    <xf numFmtId="0" fontId="7" fillId="2" borderId="79" xfId="0" applyFont="1" applyFill="1" applyBorder="1" applyAlignment="1">
      <alignment horizontal="center" vertical="center" wrapText="1"/>
    </xf>
    <xf numFmtId="0" fontId="7" fillId="2" borderId="80" xfId="0" applyFont="1" applyFill="1" applyBorder="1" applyAlignment="1">
      <alignment horizontal="center" vertical="center" wrapText="1"/>
    </xf>
    <xf numFmtId="0" fontId="7" fillId="2" borderId="75" xfId="0" applyFont="1" applyFill="1" applyBorder="1" applyAlignment="1">
      <alignment horizontal="center" vertical="center" wrapText="1"/>
    </xf>
    <xf numFmtId="1" fontId="10" fillId="3" borderId="1" xfId="0" applyNumberFormat="1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left" vertical="center"/>
    </xf>
    <xf numFmtId="0" fontId="10" fillId="2" borderId="3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4" fillId="2" borderId="2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left" vertical="center" wrapText="1"/>
    </xf>
    <xf numFmtId="0" fontId="10" fillId="2" borderId="37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3" fillId="2" borderId="73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72" xfId="0" applyFont="1" applyFill="1" applyBorder="1" applyAlignment="1">
      <alignment horizontal="center" vertical="center" wrapText="1"/>
    </xf>
    <xf numFmtId="0" fontId="7" fillId="2" borderId="73" xfId="0" applyFont="1" applyFill="1" applyBorder="1" applyAlignment="1">
      <alignment horizontal="center" vertical="center" wrapText="1"/>
    </xf>
    <xf numFmtId="0" fontId="0" fillId="0" borderId="72" xfId="0" applyFont="1" applyBorder="1" applyAlignment="1">
      <alignment horizontal="center" vertical="center" wrapText="1"/>
    </xf>
    <xf numFmtId="0" fontId="0" fillId="0" borderId="71" xfId="0" applyFont="1" applyBorder="1" applyAlignment="1">
      <alignment horizontal="center" vertical="center" wrapText="1"/>
    </xf>
    <xf numFmtId="0" fontId="0" fillId="0" borderId="74" xfId="0" applyFont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4" fillId="2" borderId="79" xfId="0" applyFont="1" applyFill="1" applyBorder="1" applyAlignment="1">
      <alignment vertical="center" wrapText="1"/>
    </xf>
    <xf numFmtId="0" fontId="0" fillId="0" borderId="80" xfId="0" applyBorder="1" applyAlignment="1">
      <alignment vertical="center" wrapText="1"/>
    </xf>
    <xf numFmtId="0" fontId="0" fillId="0" borderId="75" xfId="0" applyBorder="1" applyAlignment="1">
      <alignment vertical="center" wrapText="1"/>
    </xf>
    <xf numFmtId="0" fontId="3" fillId="2" borderId="61" xfId="0" applyFont="1" applyFill="1" applyBorder="1" applyAlignment="1">
      <alignment horizontal="center" vertical="center" wrapText="1"/>
    </xf>
    <xf numFmtId="0" fontId="3" fillId="2" borderId="62" xfId="0" applyFont="1" applyFill="1" applyBorder="1" applyAlignment="1">
      <alignment horizontal="center" vertical="center" wrapText="1"/>
    </xf>
    <xf numFmtId="0" fontId="3" fillId="2" borderId="63" xfId="0" applyFont="1" applyFill="1" applyBorder="1" applyAlignment="1">
      <alignment horizontal="center" vertical="center" wrapText="1"/>
    </xf>
    <xf numFmtId="0" fontId="3" fillId="2" borderId="64" xfId="0" applyFont="1" applyFill="1" applyBorder="1" applyAlignment="1">
      <alignment horizontal="center" vertical="center" wrapText="1"/>
    </xf>
    <xf numFmtId="0" fontId="3" fillId="2" borderId="65" xfId="0" applyFont="1" applyFill="1" applyBorder="1" applyAlignment="1">
      <alignment horizontal="center" vertical="center" wrapText="1"/>
    </xf>
    <xf numFmtId="0" fontId="3" fillId="2" borderId="66" xfId="0" applyFont="1" applyFill="1" applyBorder="1" applyAlignment="1">
      <alignment horizontal="center" vertical="center" wrapText="1"/>
    </xf>
    <xf numFmtId="0" fontId="3" fillId="2" borderId="67" xfId="0" applyFont="1" applyFill="1" applyBorder="1" applyAlignment="1">
      <alignment horizontal="center" vertical="center" wrapText="1"/>
    </xf>
    <xf numFmtId="0" fontId="3" fillId="2" borderId="68" xfId="0" applyFont="1" applyFill="1" applyBorder="1" applyAlignment="1">
      <alignment horizontal="center" vertical="center" wrapText="1"/>
    </xf>
    <xf numFmtId="0" fontId="3" fillId="2" borderId="6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85" xfId="0" applyBorder="1" applyAlignment="1">
      <alignment horizontal="center" vertical="center"/>
    </xf>
    <xf numFmtId="0" fontId="0" fillId="6" borderId="7" xfId="0" applyFont="1" applyFill="1" applyBorder="1" applyAlignment="1">
      <alignment horizontal="center" vertical="center" wrapText="1"/>
    </xf>
    <xf numFmtId="0" fontId="0" fillId="6" borderId="27" xfId="0" applyFont="1" applyFill="1" applyBorder="1" applyAlignment="1">
      <alignment horizontal="center" vertical="center" wrapText="1"/>
    </xf>
    <xf numFmtId="0" fontId="0" fillId="6" borderId="83" xfId="0" applyFont="1" applyFill="1" applyBorder="1" applyAlignment="1">
      <alignment horizontal="center" vertical="center" wrapText="1"/>
    </xf>
    <xf numFmtId="0" fontId="0" fillId="6" borderId="84" xfId="0" applyFont="1" applyFill="1" applyBorder="1" applyAlignment="1">
      <alignment horizontal="center" vertical="center" wrapText="1"/>
    </xf>
    <xf numFmtId="0" fontId="0" fillId="6" borderId="81" xfId="0" applyFont="1" applyFill="1" applyBorder="1" applyAlignment="1">
      <alignment horizontal="center" vertical="center" wrapText="1"/>
    </xf>
    <xf numFmtId="0" fontId="0" fillId="6" borderId="82" xfId="0" applyFont="1" applyFill="1" applyBorder="1" applyAlignment="1">
      <alignment horizontal="center" vertical="center" wrapText="1"/>
    </xf>
    <xf numFmtId="0" fontId="0" fillId="6" borderId="8" xfId="0" applyFont="1" applyFill="1" applyBorder="1" applyAlignment="1">
      <alignment horizontal="center" vertical="center" wrapText="1"/>
    </xf>
    <xf numFmtId="0" fontId="0" fillId="6" borderId="29" xfId="0" applyFont="1" applyFill="1" applyBorder="1" applyAlignment="1">
      <alignment horizontal="center" vertical="center" wrapText="1"/>
    </xf>
    <xf numFmtId="0" fontId="10" fillId="6" borderId="73" xfId="0" applyFont="1" applyFill="1" applyBorder="1" applyAlignment="1">
      <alignment horizontal="center" wrapText="1"/>
    </xf>
    <xf numFmtId="0" fontId="10" fillId="6" borderId="37" xfId="0" applyFont="1" applyFill="1" applyBorder="1" applyAlignment="1">
      <alignment horizontal="center" wrapText="1"/>
    </xf>
    <xf numFmtId="0" fontId="10" fillId="6" borderId="72" xfId="0" applyFont="1" applyFill="1" applyBorder="1" applyAlignment="1">
      <alignment horizontal="center" wrapText="1"/>
    </xf>
    <xf numFmtId="0" fontId="10" fillId="6" borderId="71" xfId="0" applyFont="1" applyFill="1" applyBorder="1" applyAlignment="1">
      <alignment horizontal="center" wrapText="1"/>
    </xf>
    <xf numFmtId="0" fontId="10" fillId="6" borderId="90" xfId="0" applyFont="1" applyFill="1" applyBorder="1" applyAlignment="1">
      <alignment horizontal="center" wrapText="1"/>
    </xf>
    <xf numFmtId="0" fontId="10" fillId="6" borderId="74" xfId="0" applyFont="1" applyFill="1" applyBorder="1" applyAlignment="1">
      <alignment horizontal="center" wrapText="1"/>
    </xf>
    <xf numFmtId="0" fontId="3" fillId="2" borderId="62" xfId="0" applyFont="1" applyFill="1" applyBorder="1" applyAlignment="1">
      <alignment horizontal="center" vertical="center"/>
    </xf>
    <xf numFmtId="0" fontId="3" fillId="2" borderId="68" xfId="0" applyFont="1" applyFill="1" applyBorder="1" applyAlignment="1">
      <alignment horizontal="center" vertical="center"/>
    </xf>
    <xf numFmtId="4" fontId="3" fillId="2" borderId="62" xfId="0" applyNumberFormat="1" applyFont="1" applyFill="1" applyBorder="1" applyAlignment="1">
      <alignment horizontal="center" vertical="center"/>
    </xf>
    <xf numFmtId="1" fontId="13" fillId="4" borderId="1" xfId="1" applyNumberFormat="1" applyFont="1" applyFill="1" applyBorder="1" applyAlignment="1">
      <alignment horizontal="center" vertical="center" wrapText="1"/>
    </xf>
    <xf numFmtId="1" fontId="13" fillId="4" borderId="3" xfId="1" applyNumberFormat="1" applyFont="1" applyFill="1" applyBorder="1" applyAlignment="1">
      <alignment horizontal="center" vertical="center" wrapText="1"/>
    </xf>
    <xf numFmtId="1" fontId="13" fillId="4" borderId="2" xfId="1" applyNumberFormat="1" applyFont="1" applyFill="1" applyBorder="1" applyAlignment="1">
      <alignment horizontal="center" vertical="center" wrapText="1"/>
    </xf>
    <xf numFmtId="1" fontId="3" fillId="2" borderId="61" xfId="0" applyNumberFormat="1" applyFont="1" applyFill="1" applyBorder="1" applyAlignment="1">
      <alignment horizontal="center" vertical="center"/>
    </xf>
    <xf numFmtId="0" fontId="3" fillId="2" borderId="67" xfId="0" applyFont="1" applyFill="1" applyBorder="1" applyAlignment="1">
      <alignment horizontal="center" vertical="center"/>
    </xf>
    <xf numFmtId="2" fontId="7" fillId="0" borderId="62" xfId="0" applyNumberFormat="1" applyFont="1" applyFill="1" applyBorder="1" applyAlignment="1">
      <alignment horizontal="center" vertical="center"/>
    </xf>
    <xf numFmtId="165" fontId="7" fillId="0" borderId="63" xfId="0" applyNumberFormat="1" applyFont="1" applyFill="1" applyBorder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/>
    </xf>
    <xf numFmtId="165" fontId="7" fillId="0" borderId="29" xfId="0" applyNumberFormat="1" applyFont="1" applyBorder="1" applyAlignment="1">
      <alignment horizontal="center" vertical="center"/>
    </xf>
    <xf numFmtId="165" fontId="7" fillId="0" borderId="0" xfId="0" applyNumberFormat="1" applyFont="1" applyBorder="1" applyAlignment="1">
      <alignment horizontal="center" vertical="center"/>
    </xf>
    <xf numFmtId="165" fontId="7" fillId="0" borderId="77" xfId="0" applyNumberFormat="1" applyFont="1" applyBorder="1" applyAlignment="1">
      <alignment horizontal="center" vertical="center"/>
    </xf>
    <xf numFmtId="1" fontId="8" fillId="0" borderId="28" xfId="0" applyNumberFormat="1" applyFont="1" applyBorder="1" applyAlignment="1">
      <alignment horizontal="center" vertical="center"/>
    </xf>
    <xf numFmtId="167" fontId="7" fillId="0" borderId="28" xfId="0" applyNumberFormat="1" applyFont="1" applyBorder="1" applyAlignment="1">
      <alignment horizontal="center"/>
    </xf>
    <xf numFmtId="167" fontId="7" fillId="0" borderId="65" xfId="2" applyNumberFormat="1" applyFont="1" applyFill="1" applyBorder="1" applyAlignment="1">
      <alignment horizontal="center" vertical="center" wrapText="1"/>
    </xf>
    <xf numFmtId="1" fontId="7" fillId="0" borderId="64" xfId="2" applyNumberFormat="1" applyFont="1" applyBorder="1" applyAlignment="1">
      <alignment horizontal="center" vertical="center"/>
    </xf>
    <xf numFmtId="1" fontId="7" fillId="0" borderId="65" xfId="0" applyNumberFormat="1" applyFont="1" applyBorder="1" applyAlignment="1">
      <alignment horizontal="center" vertical="center" wrapText="1"/>
    </xf>
    <xf numFmtId="167" fontId="7" fillId="0" borderId="65" xfId="1" applyNumberFormat="1" applyFont="1" applyBorder="1" applyAlignment="1">
      <alignment horizontal="center" vertical="center" wrapText="1"/>
    </xf>
    <xf numFmtId="167" fontId="7" fillId="0" borderId="66" xfId="1" applyNumberFormat="1" applyFont="1" applyBorder="1" applyAlignment="1">
      <alignment horizontal="center" vertical="center" wrapText="1"/>
    </xf>
    <xf numFmtId="164" fontId="7" fillId="0" borderId="65" xfId="1" applyFont="1" applyBorder="1" applyAlignment="1">
      <alignment vertical="center" wrapText="1"/>
    </xf>
    <xf numFmtId="164" fontId="7" fillId="0" borderId="66" xfId="1" applyFont="1" applyBorder="1" applyAlignment="1">
      <alignment vertical="center" wrapText="1"/>
    </xf>
    <xf numFmtId="0" fontId="7" fillId="0" borderId="59" xfId="0" applyFont="1" applyBorder="1" applyAlignment="1">
      <alignment vertical="center" wrapText="1"/>
    </xf>
    <xf numFmtId="1" fontId="7" fillId="0" borderId="61" xfId="0" applyNumberFormat="1" applyFont="1" applyBorder="1" applyAlignment="1">
      <alignment horizontal="center" vertical="center"/>
    </xf>
    <xf numFmtId="1" fontId="7" fillId="0" borderId="62" xfId="0" applyNumberFormat="1" applyFont="1" applyBorder="1" applyAlignment="1">
      <alignment horizontal="center" vertical="center"/>
    </xf>
    <xf numFmtId="0" fontId="7" fillId="0" borderId="27" xfId="0" applyFont="1" applyBorder="1"/>
    <xf numFmtId="0" fontId="7" fillId="0" borderId="93" xfId="0" applyFont="1" applyBorder="1" applyAlignment="1">
      <alignment horizontal="center"/>
    </xf>
    <xf numFmtId="165" fontId="7" fillId="0" borderId="66" xfId="0" applyNumberFormat="1" applyFont="1" applyBorder="1" applyAlignment="1">
      <alignment horizontal="center" vertical="center"/>
    </xf>
    <xf numFmtId="0" fontId="7" fillId="0" borderId="86" xfId="0" applyFont="1" applyBorder="1" applyAlignment="1">
      <alignment vertical="center" wrapText="1"/>
    </xf>
    <xf numFmtId="1" fontId="7" fillId="0" borderId="28" xfId="1" applyNumberFormat="1" applyFont="1" applyBorder="1" applyAlignment="1">
      <alignment horizontal="center" vertical="center"/>
    </xf>
    <xf numFmtId="1" fontId="7" fillId="0" borderId="62" xfId="1" applyNumberFormat="1" applyFont="1" applyBorder="1" applyAlignment="1">
      <alignment horizontal="center" vertical="center"/>
    </xf>
    <xf numFmtId="1" fontId="7" fillId="0" borderId="56" xfId="1" applyNumberFormat="1" applyFont="1" applyBorder="1" applyAlignment="1">
      <alignment horizontal="center" vertical="center"/>
    </xf>
    <xf numFmtId="1" fontId="7" fillId="0" borderId="64" xfId="0" applyNumberFormat="1" applyFont="1" applyBorder="1" applyAlignment="1">
      <alignment horizontal="center" vertical="center"/>
    </xf>
    <xf numFmtId="4" fontId="7" fillId="0" borderId="65" xfId="0" applyNumberFormat="1" applyFont="1" applyBorder="1" applyAlignment="1">
      <alignment horizontal="center" vertical="center"/>
    </xf>
    <xf numFmtId="4" fontId="7" fillId="0" borderId="66" xfId="0" applyNumberFormat="1" applyFont="1" applyBorder="1" applyAlignment="1">
      <alignment horizontal="center" vertical="center"/>
    </xf>
    <xf numFmtId="1" fontId="7" fillId="0" borderId="89" xfId="1" applyNumberFormat="1" applyFont="1" applyFill="1" applyBorder="1" applyAlignment="1">
      <alignment horizontal="center" vertical="center"/>
    </xf>
    <xf numFmtId="1" fontId="7" fillId="0" borderId="65" xfId="2" applyNumberFormat="1" applyFont="1" applyBorder="1" applyAlignment="1">
      <alignment horizontal="center" vertical="center"/>
    </xf>
    <xf numFmtId="1" fontId="7" fillId="0" borderId="57" xfId="0" applyNumberFormat="1" applyFont="1" applyBorder="1" applyAlignment="1">
      <alignment horizontal="center"/>
    </xf>
    <xf numFmtId="1" fontId="7" fillId="0" borderId="89" xfId="0" applyNumberFormat="1" applyFont="1" applyFill="1" applyBorder="1" applyAlignment="1">
      <alignment horizontal="center" vertical="center"/>
    </xf>
  </cellXfs>
  <cellStyles count="3">
    <cellStyle name="Normalno" xfId="0" builtinId="0"/>
    <cellStyle name="Zarez" xfId="1" builtinId="3"/>
    <cellStyle name="Zarez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72"/>
  <sheetViews>
    <sheetView tabSelected="1" topLeftCell="AT1" zoomScale="90" zoomScaleNormal="90" workbookViewId="0">
      <pane ySplit="1" topLeftCell="A2" activePane="bottomLeft" state="frozen"/>
      <selection activeCell="AA1" sqref="AA1"/>
      <selection pane="bottomLeft" activeCell="BC22" sqref="BC22"/>
    </sheetView>
  </sheetViews>
  <sheetFormatPr defaultColWidth="12.85546875" defaultRowHeight="15" x14ac:dyDescent="0.25"/>
  <cols>
    <col min="1" max="1" width="26.28515625" hidden="1" customWidth="1"/>
    <col min="2" max="2" width="19.5703125" hidden="1" customWidth="1"/>
    <col min="3" max="3" width="23" hidden="1" customWidth="1"/>
    <col min="4" max="4" width="25.42578125" hidden="1" customWidth="1"/>
    <col min="5" max="5" width="29.85546875" hidden="1" customWidth="1"/>
    <col min="6" max="6" width="39.42578125" hidden="1" customWidth="1"/>
    <col min="7" max="7" width="44.5703125" hidden="1" customWidth="1"/>
    <col min="8" max="8" width="25.7109375" hidden="1" customWidth="1"/>
    <col min="9" max="9" width="2.7109375" hidden="1" customWidth="1"/>
    <col min="10" max="10" width="12.85546875" hidden="1" customWidth="1"/>
    <col min="11" max="11" width="15.28515625" hidden="1" customWidth="1"/>
    <col min="12" max="12" width="14.5703125" hidden="1" customWidth="1"/>
    <col min="13" max="13" width="18.7109375" hidden="1" customWidth="1"/>
    <col min="14" max="14" width="15" hidden="1" customWidth="1"/>
    <col min="15" max="15" width="17.28515625" hidden="1" customWidth="1"/>
    <col min="16" max="16" width="16" hidden="1" customWidth="1"/>
    <col min="17" max="17" width="17.28515625" hidden="1" customWidth="1"/>
    <col min="18" max="18" width="3.5703125" hidden="1" customWidth="1"/>
    <col min="19" max="19" width="12.85546875" hidden="1" customWidth="1"/>
    <col min="20" max="20" width="15.28515625" hidden="1" customWidth="1"/>
    <col min="21" max="21" width="14.5703125" hidden="1" customWidth="1"/>
    <col min="22" max="22" width="18.7109375" hidden="1" customWidth="1"/>
    <col min="23" max="23" width="15" hidden="1" customWidth="1"/>
    <col min="24" max="24" width="18" hidden="1" customWidth="1"/>
    <col min="25" max="25" width="15" hidden="1" customWidth="1"/>
    <col min="26" max="26" width="17.28515625" hidden="1" customWidth="1"/>
    <col min="27" max="27" width="2.5703125" hidden="1" customWidth="1"/>
    <col min="28" max="28" width="0" hidden="1" customWidth="1"/>
    <col min="29" max="29" width="15.28515625" hidden="1" customWidth="1"/>
    <col min="30" max="30" width="14.5703125" hidden="1" customWidth="1"/>
    <col min="31" max="31" width="18.7109375" hidden="1" customWidth="1"/>
    <col min="32" max="32" width="15" hidden="1" customWidth="1"/>
    <col min="33" max="33" width="18" hidden="1" customWidth="1"/>
    <col min="34" max="34" width="15" hidden="1" customWidth="1"/>
    <col min="35" max="35" width="17.28515625" hidden="1" customWidth="1"/>
    <col min="36" max="36" width="4.85546875" hidden="1" customWidth="1"/>
    <col min="37" max="37" width="0" hidden="1" customWidth="1"/>
    <col min="38" max="38" width="16.42578125" hidden="1" customWidth="1"/>
    <col min="39" max="39" width="15.85546875" hidden="1" customWidth="1"/>
    <col min="40" max="40" width="18.7109375" hidden="1" customWidth="1"/>
    <col min="41" max="41" width="15" hidden="1" customWidth="1"/>
    <col min="42" max="42" width="19.140625" hidden="1" customWidth="1"/>
    <col min="43" max="43" width="15" hidden="1" customWidth="1"/>
    <col min="44" max="44" width="17.7109375" hidden="1" customWidth="1"/>
    <col min="45" max="45" width="4" hidden="1" customWidth="1"/>
    <col min="46" max="46" width="15.140625" customWidth="1"/>
    <col min="47" max="47" width="16.28515625" customWidth="1"/>
    <col min="48" max="48" width="15" style="451" customWidth="1"/>
    <col min="49" max="49" width="18.85546875" customWidth="1"/>
    <col min="50" max="50" width="20.140625" style="446" customWidth="1"/>
    <col min="51" max="51" width="20.42578125" customWidth="1"/>
    <col min="52" max="52" width="13.7109375" customWidth="1"/>
    <col min="53" max="53" width="19.42578125" customWidth="1"/>
    <col min="54" max="54" width="14.28515625" customWidth="1"/>
    <col min="55" max="55" width="17.5703125" customWidth="1"/>
    <col min="56" max="56" width="17.28515625" customWidth="1"/>
    <col min="57" max="57" width="18.28515625" customWidth="1"/>
    <col min="58" max="58" width="31" customWidth="1"/>
    <col min="59" max="59" width="14.85546875" customWidth="1"/>
    <col min="60" max="60" width="17.140625" customWidth="1"/>
    <col min="61" max="61" width="14.85546875" customWidth="1"/>
    <col min="62" max="62" width="15.28515625" bestFit="1" customWidth="1"/>
  </cols>
  <sheetData>
    <row r="1" spans="1:63" ht="30" customHeight="1" x14ac:dyDescent="0.25">
      <c r="A1" s="47" t="s">
        <v>36</v>
      </c>
      <c r="B1" s="48"/>
      <c r="C1" s="48"/>
      <c r="D1" s="1"/>
      <c r="E1" s="1"/>
      <c r="F1" s="1"/>
      <c r="J1" s="47" t="s">
        <v>40</v>
      </c>
      <c r="K1" s="48"/>
      <c r="L1" s="48"/>
      <c r="M1" s="1"/>
      <c r="N1" s="1"/>
      <c r="O1" s="1"/>
      <c r="S1" s="47" t="s">
        <v>41</v>
      </c>
      <c r="T1" s="48"/>
      <c r="U1" s="48"/>
      <c r="V1" s="1"/>
      <c r="W1" s="1"/>
      <c r="X1" s="1"/>
      <c r="AB1" s="47" t="s">
        <v>43</v>
      </c>
      <c r="AC1" s="48"/>
      <c r="AD1" s="48"/>
      <c r="AE1" s="1"/>
      <c r="AF1" s="1"/>
      <c r="AG1" s="1"/>
      <c r="AK1" s="47" t="s">
        <v>44</v>
      </c>
      <c r="AL1" s="48"/>
      <c r="AM1" s="48"/>
      <c r="AN1" s="1"/>
      <c r="AO1" s="1"/>
      <c r="AP1" s="1"/>
      <c r="AT1" s="520" t="s">
        <v>63</v>
      </c>
      <c r="AU1" s="48"/>
      <c r="AV1" s="519"/>
      <c r="AW1" s="1"/>
      <c r="AX1" s="442"/>
      <c r="AY1" s="463" t="s">
        <v>96</v>
      </c>
      <c r="AZ1" s="422"/>
      <c r="BE1">
        <v>2</v>
      </c>
    </row>
    <row r="2" spans="1:63" ht="15.75" customHeight="1" thickBot="1" x14ac:dyDescent="0.3">
      <c r="A2" s="47"/>
      <c r="B2" s="48"/>
      <c r="C2" s="48"/>
      <c r="D2" s="1"/>
      <c r="E2" s="1"/>
      <c r="F2" s="1"/>
      <c r="J2" s="47"/>
      <c r="K2" s="48"/>
      <c r="L2" s="48"/>
      <c r="M2" s="1"/>
      <c r="N2" s="1"/>
      <c r="O2" s="1"/>
      <c r="S2" s="47"/>
      <c r="T2" s="48"/>
      <c r="U2" s="48"/>
      <c r="V2" s="1"/>
      <c r="W2" s="1"/>
      <c r="X2" s="1"/>
      <c r="AB2" s="47"/>
      <c r="AC2" s="48"/>
      <c r="AD2" s="48"/>
      <c r="AE2" s="1"/>
      <c r="AF2" s="1"/>
      <c r="AG2" s="1"/>
      <c r="AK2" s="47"/>
      <c r="AL2" s="48"/>
      <c r="AM2" s="48"/>
      <c r="AN2" s="1"/>
      <c r="AO2" s="1"/>
      <c r="AP2" s="1"/>
      <c r="AT2" s="47"/>
      <c r="AU2" s="48"/>
      <c r="AV2" s="449"/>
      <c r="AW2" s="1"/>
      <c r="AX2" s="442"/>
      <c r="AY2" s="1"/>
    </row>
    <row r="3" spans="1:63" ht="39.75" customHeight="1" thickBot="1" x14ac:dyDescent="0.3">
      <c r="A3" s="628" t="s">
        <v>37</v>
      </c>
      <c r="B3" s="629"/>
      <c r="C3" s="629"/>
      <c r="D3" s="629"/>
      <c r="E3" s="629"/>
      <c r="F3" s="629"/>
      <c r="G3" s="630" t="s">
        <v>38</v>
      </c>
      <c r="H3" s="631"/>
      <c r="J3" s="628" t="s">
        <v>37</v>
      </c>
      <c r="K3" s="629"/>
      <c r="L3" s="629"/>
      <c r="M3" s="629"/>
      <c r="N3" s="629"/>
      <c r="O3" s="629"/>
      <c r="P3" s="630" t="s">
        <v>38</v>
      </c>
      <c r="Q3" s="631"/>
      <c r="S3" s="628" t="s">
        <v>37</v>
      </c>
      <c r="T3" s="629"/>
      <c r="U3" s="629"/>
      <c r="V3" s="629"/>
      <c r="W3" s="629"/>
      <c r="X3" s="629"/>
      <c r="Y3" s="639" t="s">
        <v>38</v>
      </c>
      <c r="Z3" s="640"/>
      <c r="AB3" s="628" t="s">
        <v>37</v>
      </c>
      <c r="AC3" s="629"/>
      <c r="AD3" s="629"/>
      <c r="AE3" s="629"/>
      <c r="AF3" s="629"/>
      <c r="AG3" s="629"/>
      <c r="AH3" s="639" t="s">
        <v>38</v>
      </c>
      <c r="AI3" s="640"/>
      <c r="AK3" s="628" t="s">
        <v>37</v>
      </c>
      <c r="AL3" s="629"/>
      <c r="AM3" s="629"/>
      <c r="AN3" s="629"/>
      <c r="AO3" s="629"/>
      <c r="AP3" s="629"/>
      <c r="AQ3" s="639" t="s">
        <v>38</v>
      </c>
      <c r="AR3" s="640"/>
      <c r="AT3" s="648" t="s">
        <v>59</v>
      </c>
      <c r="AU3" s="649"/>
      <c r="AV3" s="649"/>
      <c r="AW3" s="649"/>
      <c r="AX3" s="649"/>
      <c r="AY3" s="649"/>
      <c r="AZ3" s="654" t="s">
        <v>88</v>
      </c>
      <c r="BA3" s="655"/>
      <c r="BB3" s="655"/>
      <c r="BC3" s="656"/>
    </row>
    <row r="4" spans="1:63" ht="90.75" thickBot="1" x14ac:dyDescent="0.3">
      <c r="A4" s="2" t="s">
        <v>0</v>
      </c>
      <c r="B4" s="3" t="s">
        <v>1</v>
      </c>
      <c r="C4" s="4" t="s">
        <v>2</v>
      </c>
      <c r="D4" s="4" t="s">
        <v>3</v>
      </c>
      <c r="E4" s="4" t="s">
        <v>4</v>
      </c>
      <c r="F4" s="67" t="s">
        <v>34</v>
      </c>
      <c r="G4" s="72" t="s">
        <v>5</v>
      </c>
      <c r="H4" s="73" t="s">
        <v>6</v>
      </c>
      <c r="J4" s="2" t="s">
        <v>0</v>
      </c>
      <c r="K4" s="3" t="s">
        <v>1</v>
      </c>
      <c r="L4" s="4" t="s">
        <v>2</v>
      </c>
      <c r="M4" s="4" t="s">
        <v>3</v>
      </c>
      <c r="N4" s="4" t="s">
        <v>4</v>
      </c>
      <c r="O4" s="67" t="s">
        <v>34</v>
      </c>
      <c r="P4" s="72" t="s">
        <v>5</v>
      </c>
      <c r="Q4" s="73" t="s">
        <v>6</v>
      </c>
      <c r="S4" s="2" t="s">
        <v>0</v>
      </c>
      <c r="T4" s="3" t="s">
        <v>1</v>
      </c>
      <c r="U4" s="4" t="s">
        <v>2</v>
      </c>
      <c r="V4" s="4" t="s">
        <v>3</v>
      </c>
      <c r="W4" s="4" t="s">
        <v>4</v>
      </c>
      <c r="X4" s="67" t="s">
        <v>34</v>
      </c>
      <c r="Y4" s="306" t="s">
        <v>5</v>
      </c>
      <c r="Z4" s="307" t="s">
        <v>6</v>
      </c>
      <c r="AB4" s="2" t="s">
        <v>0</v>
      </c>
      <c r="AC4" s="3" t="s">
        <v>1</v>
      </c>
      <c r="AD4" s="4" t="s">
        <v>2</v>
      </c>
      <c r="AE4" s="4" t="s">
        <v>3</v>
      </c>
      <c r="AF4" s="4" t="s">
        <v>4</v>
      </c>
      <c r="AG4" s="67" t="s">
        <v>34</v>
      </c>
      <c r="AH4" s="306" t="s">
        <v>5</v>
      </c>
      <c r="AI4" s="307" t="s">
        <v>6</v>
      </c>
      <c r="AK4" s="2" t="s">
        <v>0</v>
      </c>
      <c r="AL4" s="3" t="s">
        <v>1</v>
      </c>
      <c r="AM4" s="4" t="s">
        <v>2</v>
      </c>
      <c r="AN4" s="4" t="s">
        <v>3</v>
      </c>
      <c r="AO4" s="4" t="s">
        <v>4</v>
      </c>
      <c r="AP4" s="67" t="s">
        <v>34</v>
      </c>
      <c r="AQ4" s="306" t="s">
        <v>45</v>
      </c>
      <c r="AR4" s="307" t="s">
        <v>46</v>
      </c>
      <c r="AT4" s="308" t="s">
        <v>0</v>
      </c>
      <c r="AU4" s="501" t="s">
        <v>1</v>
      </c>
      <c r="AV4" s="500" t="s">
        <v>2</v>
      </c>
      <c r="AW4" s="500" t="s">
        <v>3</v>
      </c>
      <c r="AX4" s="504" t="s">
        <v>4</v>
      </c>
      <c r="AY4" s="505" t="s">
        <v>34</v>
      </c>
      <c r="AZ4" s="499" t="s">
        <v>73</v>
      </c>
      <c r="BA4" s="500" t="s">
        <v>72</v>
      </c>
      <c r="BB4" s="501" t="s">
        <v>71</v>
      </c>
      <c r="BC4" s="502" t="s">
        <v>70</v>
      </c>
    </row>
    <row r="5" spans="1:63" hidden="1" x14ac:dyDescent="0.25">
      <c r="A5" s="5" t="s">
        <v>7</v>
      </c>
      <c r="B5" s="6">
        <v>153</v>
      </c>
      <c r="C5" s="6">
        <v>202</v>
      </c>
      <c r="D5" s="7">
        <v>14443836.800000001</v>
      </c>
      <c r="E5" s="80">
        <v>111</v>
      </c>
      <c r="F5" s="81">
        <v>5743397.1500000004</v>
      </c>
      <c r="G5" s="82">
        <v>3</v>
      </c>
      <c r="H5" s="83">
        <v>431017.51</v>
      </c>
      <c r="J5" s="5" t="s">
        <v>7</v>
      </c>
      <c r="K5" s="6">
        <v>153</v>
      </c>
      <c r="L5" s="6">
        <v>202</v>
      </c>
      <c r="M5" s="7">
        <v>14443836.800000001</v>
      </c>
      <c r="N5" s="80">
        <v>112</v>
      </c>
      <c r="O5" s="81">
        <v>5935397.1500000004</v>
      </c>
      <c r="P5" s="82">
        <v>4</v>
      </c>
      <c r="Q5" s="83">
        <v>539017.5</v>
      </c>
      <c r="S5" s="281" t="s">
        <v>7</v>
      </c>
      <c r="T5" s="282">
        <v>153</v>
      </c>
      <c r="U5" s="282">
        <v>202</v>
      </c>
      <c r="V5" s="283">
        <v>14443836.800000001</v>
      </c>
      <c r="W5" s="284">
        <v>114</v>
      </c>
      <c r="X5" s="285">
        <v>6037778.1500000004</v>
      </c>
      <c r="Y5" s="286">
        <v>6</v>
      </c>
      <c r="Z5" s="287">
        <v>911090</v>
      </c>
      <c r="AB5" s="312" t="s">
        <v>7</v>
      </c>
      <c r="AC5" s="313">
        <v>153</v>
      </c>
      <c r="AD5" s="313">
        <v>202</v>
      </c>
      <c r="AE5" s="314">
        <v>14443836.800000001</v>
      </c>
      <c r="AF5" s="284">
        <v>121</v>
      </c>
      <c r="AG5" s="285">
        <v>6572376.9299999997</v>
      </c>
      <c r="AH5" s="286">
        <v>6</v>
      </c>
      <c r="AI5" s="287">
        <v>911090</v>
      </c>
      <c r="AK5" s="312" t="s">
        <v>7</v>
      </c>
      <c r="AL5" s="313">
        <v>153</v>
      </c>
      <c r="AM5" s="313">
        <v>202</v>
      </c>
      <c r="AN5" s="314">
        <v>14443836.800000001</v>
      </c>
      <c r="AO5" s="284">
        <v>121</v>
      </c>
      <c r="AP5" s="285">
        <v>6572376.9299999997</v>
      </c>
      <c r="AQ5" s="286">
        <v>7</v>
      </c>
      <c r="AR5" s="287">
        <v>983090</v>
      </c>
      <c r="AT5" s="428" t="s">
        <v>7</v>
      </c>
      <c r="AU5" s="429">
        <v>153</v>
      </c>
      <c r="AV5" s="429">
        <v>202</v>
      </c>
      <c r="AW5" s="430">
        <v>14443836.800000001</v>
      </c>
      <c r="AX5" s="702">
        <v>165</v>
      </c>
      <c r="AY5" s="703">
        <v>12506505.359999999</v>
      </c>
      <c r="AZ5" s="704">
        <v>123</v>
      </c>
      <c r="BA5" s="705">
        <v>12450736.560000001</v>
      </c>
      <c r="BB5" s="706">
        <v>34</v>
      </c>
      <c r="BC5" s="707">
        <v>4333635.7</v>
      </c>
    </row>
    <row r="6" spans="1:63" hidden="1" x14ac:dyDescent="0.25">
      <c r="A6" s="8" t="s">
        <v>8</v>
      </c>
      <c r="B6" s="9">
        <v>128</v>
      </c>
      <c r="C6" s="9">
        <v>164</v>
      </c>
      <c r="D6" s="10">
        <v>11746377.880000001</v>
      </c>
      <c r="E6" s="84">
        <v>87</v>
      </c>
      <c r="F6" s="85">
        <v>4967041.88</v>
      </c>
      <c r="G6" s="86">
        <v>1</v>
      </c>
      <c r="H6" s="87">
        <v>144839.57999999999</v>
      </c>
      <c r="J6" s="8" t="s">
        <v>8</v>
      </c>
      <c r="K6" s="9">
        <v>128</v>
      </c>
      <c r="L6" s="9">
        <v>164</v>
      </c>
      <c r="M6" s="10">
        <v>11746377.880000001</v>
      </c>
      <c r="N6" s="84">
        <v>88</v>
      </c>
      <c r="O6" s="85">
        <v>5111041.88</v>
      </c>
      <c r="P6" s="86">
        <v>1</v>
      </c>
      <c r="Q6" s="87">
        <v>144839.57999999999</v>
      </c>
      <c r="S6" s="288" t="s">
        <v>8</v>
      </c>
      <c r="T6" s="289">
        <v>128</v>
      </c>
      <c r="U6" s="289">
        <v>164</v>
      </c>
      <c r="V6" s="290">
        <v>11746377.880000001</v>
      </c>
      <c r="W6" s="291">
        <v>94</v>
      </c>
      <c r="X6" s="292">
        <v>5345103.13</v>
      </c>
      <c r="Y6" s="293">
        <v>2</v>
      </c>
      <c r="Z6" s="294">
        <v>152564.57999999999</v>
      </c>
      <c r="AB6" s="315" t="s">
        <v>8</v>
      </c>
      <c r="AC6" s="316">
        <v>128</v>
      </c>
      <c r="AD6" s="316">
        <v>164</v>
      </c>
      <c r="AE6" s="317">
        <v>11746377.880000001</v>
      </c>
      <c r="AF6" s="291">
        <v>98</v>
      </c>
      <c r="AG6" s="292">
        <v>5264433.13</v>
      </c>
      <c r="AH6" s="293">
        <v>2</v>
      </c>
      <c r="AI6" s="294">
        <v>152564.57999999999</v>
      </c>
      <c r="AK6" s="315" t="s">
        <v>8</v>
      </c>
      <c r="AL6" s="316">
        <v>128</v>
      </c>
      <c r="AM6" s="316">
        <v>164</v>
      </c>
      <c r="AN6" s="317">
        <v>11746377.880000001</v>
      </c>
      <c r="AO6" s="291">
        <v>98</v>
      </c>
      <c r="AP6" s="292">
        <v>5264433.13</v>
      </c>
      <c r="AQ6" s="293">
        <v>2</v>
      </c>
      <c r="AR6" s="294">
        <v>152564.57999999999</v>
      </c>
      <c r="AT6" s="431" t="s">
        <v>8</v>
      </c>
      <c r="AU6" s="432">
        <v>128</v>
      </c>
      <c r="AV6" s="432">
        <v>164</v>
      </c>
      <c r="AW6" s="433">
        <v>11746377.880000001</v>
      </c>
      <c r="AX6" s="580">
        <v>116</v>
      </c>
      <c r="AY6" s="581">
        <v>8016879.1199999992</v>
      </c>
      <c r="AZ6" s="582">
        <v>134</v>
      </c>
      <c r="BA6" s="583">
        <v>18001599.220000003</v>
      </c>
      <c r="BB6" s="584">
        <v>47</v>
      </c>
      <c r="BC6" s="585">
        <v>5313098.8100000005</v>
      </c>
    </row>
    <row r="7" spans="1:63" hidden="1" x14ac:dyDescent="0.25">
      <c r="A7" s="8" t="s">
        <v>9</v>
      </c>
      <c r="B7" s="11">
        <v>149</v>
      </c>
      <c r="C7" s="11">
        <v>166</v>
      </c>
      <c r="D7" s="12">
        <v>13466273.66</v>
      </c>
      <c r="E7" s="88">
        <v>65</v>
      </c>
      <c r="F7" s="89">
        <v>3220374.41</v>
      </c>
      <c r="G7" s="86">
        <v>0</v>
      </c>
      <c r="H7" s="87">
        <v>0</v>
      </c>
      <c r="J7" s="8" t="s">
        <v>9</v>
      </c>
      <c r="K7" s="11">
        <v>149</v>
      </c>
      <c r="L7" s="11">
        <v>166</v>
      </c>
      <c r="M7" s="12">
        <v>13466273.66</v>
      </c>
      <c r="N7" s="88">
        <v>65</v>
      </c>
      <c r="O7" s="89">
        <v>3220374.41</v>
      </c>
      <c r="P7" s="86">
        <v>0</v>
      </c>
      <c r="Q7" s="87">
        <v>0</v>
      </c>
      <c r="S7" s="288" t="s">
        <v>9</v>
      </c>
      <c r="T7" s="295">
        <v>149</v>
      </c>
      <c r="U7" s="295">
        <v>166</v>
      </c>
      <c r="V7" s="296">
        <v>13466273.66</v>
      </c>
      <c r="W7" s="297">
        <v>67</v>
      </c>
      <c r="X7" s="298">
        <v>3309374.41</v>
      </c>
      <c r="Y7" s="293">
        <v>2</v>
      </c>
      <c r="Z7" s="294">
        <v>243863.38</v>
      </c>
      <c r="AB7" s="315" t="s">
        <v>9</v>
      </c>
      <c r="AC7" s="318">
        <v>149</v>
      </c>
      <c r="AD7" s="318">
        <v>166</v>
      </c>
      <c r="AE7" s="319">
        <v>13466273.66</v>
      </c>
      <c r="AF7" s="297">
        <v>70</v>
      </c>
      <c r="AG7" s="298">
        <v>3455194.9</v>
      </c>
      <c r="AH7" s="293">
        <v>2</v>
      </c>
      <c r="AI7" s="294">
        <v>243863.38</v>
      </c>
      <c r="AK7" s="315" t="s">
        <v>9</v>
      </c>
      <c r="AL7" s="318">
        <v>149</v>
      </c>
      <c r="AM7" s="318">
        <v>166</v>
      </c>
      <c r="AN7" s="319">
        <v>13466273.66</v>
      </c>
      <c r="AO7" s="297">
        <v>70</v>
      </c>
      <c r="AP7" s="298">
        <v>3455194.9</v>
      </c>
      <c r="AQ7" s="293">
        <v>2</v>
      </c>
      <c r="AR7" s="294">
        <v>243863.38</v>
      </c>
      <c r="AT7" s="590" t="s">
        <v>9</v>
      </c>
      <c r="AU7" s="456">
        <v>149</v>
      </c>
      <c r="AV7" s="456">
        <v>166</v>
      </c>
      <c r="AW7" s="591">
        <v>13466273.66</v>
      </c>
      <c r="AX7" s="592">
        <v>127</v>
      </c>
      <c r="AY7" s="592">
        <v>7349147.3099999996</v>
      </c>
      <c r="AZ7" s="592">
        <v>57</v>
      </c>
      <c r="BA7" s="592">
        <v>9849061.1400000006</v>
      </c>
      <c r="BB7" s="592">
        <v>34</v>
      </c>
      <c r="BC7" s="592">
        <v>3946494.54</v>
      </c>
    </row>
    <row r="8" spans="1:63" ht="15.75" hidden="1" thickBot="1" x14ac:dyDescent="0.3">
      <c r="A8" s="13" t="s">
        <v>10</v>
      </c>
      <c r="B8" s="14">
        <v>122</v>
      </c>
      <c r="C8" s="14">
        <v>135</v>
      </c>
      <c r="D8" s="15">
        <v>12863048.890000001</v>
      </c>
      <c r="E8" s="14">
        <v>59</v>
      </c>
      <c r="F8" s="90">
        <v>2855846.48</v>
      </c>
      <c r="G8" s="91">
        <v>0</v>
      </c>
      <c r="H8" s="92">
        <v>0</v>
      </c>
      <c r="J8" s="13" t="s">
        <v>10</v>
      </c>
      <c r="K8" s="14">
        <v>122</v>
      </c>
      <c r="L8" s="14">
        <v>135</v>
      </c>
      <c r="M8" s="15">
        <v>12863048.890000001</v>
      </c>
      <c r="N8" s="14">
        <f>E8</f>
        <v>59</v>
      </c>
      <c r="O8" s="15">
        <f>F8</f>
        <v>2855846.48</v>
      </c>
      <c r="P8" s="91">
        <v>0</v>
      </c>
      <c r="Q8" s="92">
        <v>0</v>
      </c>
      <c r="S8" s="299" t="s">
        <v>10</v>
      </c>
      <c r="T8" s="300">
        <v>122</v>
      </c>
      <c r="U8" s="300">
        <v>135</v>
      </c>
      <c r="V8" s="301">
        <v>12863048.890000001</v>
      </c>
      <c r="W8" s="300">
        <v>61</v>
      </c>
      <c r="X8" s="302">
        <v>3010494.64</v>
      </c>
      <c r="Y8" s="303">
        <v>2</v>
      </c>
      <c r="Z8" s="304">
        <v>110875</v>
      </c>
      <c r="AB8" s="320" t="s">
        <v>10</v>
      </c>
      <c r="AC8" s="321">
        <v>122</v>
      </c>
      <c r="AD8" s="321">
        <v>135</v>
      </c>
      <c r="AE8" s="322">
        <v>12863048.890000001</v>
      </c>
      <c r="AF8" s="300">
        <v>65</v>
      </c>
      <c r="AG8" s="302">
        <v>3495331.18</v>
      </c>
      <c r="AH8" s="303">
        <v>2</v>
      </c>
      <c r="AI8" s="304">
        <v>110875</v>
      </c>
      <c r="AK8" s="320" t="s">
        <v>10</v>
      </c>
      <c r="AL8" s="321">
        <v>122</v>
      </c>
      <c r="AM8" s="321">
        <v>135</v>
      </c>
      <c r="AN8" s="322">
        <v>12863048.890000001</v>
      </c>
      <c r="AO8" s="300">
        <v>65</v>
      </c>
      <c r="AP8" s="302">
        <v>3495331.18</v>
      </c>
      <c r="AQ8" s="303">
        <v>2</v>
      </c>
      <c r="AR8" s="304">
        <v>110875</v>
      </c>
      <c r="AT8" s="558" t="s">
        <v>10</v>
      </c>
      <c r="AU8" s="559">
        <v>122</v>
      </c>
      <c r="AV8" s="559">
        <v>135</v>
      </c>
      <c r="AW8" s="560">
        <v>12863048.890000001</v>
      </c>
      <c r="AX8" s="605">
        <v>111</v>
      </c>
      <c r="AY8" s="606">
        <v>7817663.2999999998</v>
      </c>
      <c r="AZ8" s="607">
        <v>120</v>
      </c>
      <c r="BA8" s="608">
        <v>16429766.73</v>
      </c>
      <c r="BB8" s="609">
        <v>34</v>
      </c>
      <c r="BC8" s="610">
        <v>3834788.33</v>
      </c>
    </row>
    <row r="9" spans="1:63" ht="15.75" customHeight="1" x14ac:dyDescent="0.25">
      <c r="A9" s="61" t="s">
        <v>11</v>
      </c>
      <c r="B9" s="62">
        <f>SUM(B5:B8)</f>
        <v>552</v>
      </c>
      <c r="C9" s="62">
        <f>SUM(C5:C8)</f>
        <v>667</v>
      </c>
      <c r="D9" s="63">
        <f>SUM(D5:D8)</f>
        <v>52519537.230000004</v>
      </c>
      <c r="E9" s="64">
        <f t="shared" ref="E9:H9" si="0">SUM(E5:E8)</f>
        <v>322</v>
      </c>
      <c r="F9" s="68">
        <f t="shared" si="0"/>
        <v>16786659.920000002</v>
      </c>
      <c r="G9" s="156">
        <f t="shared" si="0"/>
        <v>4</v>
      </c>
      <c r="H9" s="65">
        <f t="shared" si="0"/>
        <v>575857.09</v>
      </c>
      <c r="J9" s="61" t="s">
        <v>11</v>
      </c>
      <c r="K9" s="62">
        <f>SUM(K5:K8)</f>
        <v>552</v>
      </c>
      <c r="L9" s="62">
        <f>SUM(L5:L8)</f>
        <v>667</v>
      </c>
      <c r="M9" s="63">
        <f>SUM(M5:M8)</f>
        <v>52519537.230000004</v>
      </c>
      <c r="N9" s="64">
        <f t="shared" ref="N9:Q9" si="1">SUM(N5:N8)</f>
        <v>324</v>
      </c>
      <c r="O9" s="68">
        <f t="shared" si="1"/>
        <v>17122659.920000002</v>
      </c>
      <c r="P9" s="203">
        <f t="shared" si="1"/>
        <v>5</v>
      </c>
      <c r="Q9" s="65">
        <f t="shared" si="1"/>
        <v>683857.08</v>
      </c>
      <c r="S9" s="239" t="s">
        <v>11</v>
      </c>
      <c r="T9" s="240">
        <f>SUM(T5:T8)</f>
        <v>552</v>
      </c>
      <c r="U9" s="240">
        <f>SUM(U5:U8)</f>
        <v>667</v>
      </c>
      <c r="V9" s="241">
        <f>SUM(V5:V8)</f>
        <v>52519537.230000004</v>
      </c>
      <c r="W9" s="240">
        <f t="shared" ref="W9:X9" si="2">SUM(W5:W8)</f>
        <v>336</v>
      </c>
      <c r="X9" s="257">
        <f t="shared" si="2"/>
        <v>17702750.330000002</v>
      </c>
      <c r="Y9" s="263">
        <f>SUM(Y5:Y8)</f>
        <v>12</v>
      </c>
      <c r="Z9" s="256">
        <f>SUM(Z5:Z8)</f>
        <v>1418392.96</v>
      </c>
      <c r="AB9" s="239" t="s">
        <v>11</v>
      </c>
      <c r="AC9" s="240">
        <f>SUM(AC5:AC8)</f>
        <v>552</v>
      </c>
      <c r="AD9" s="240">
        <f>SUM(AD5:AD8)</f>
        <v>667</v>
      </c>
      <c r="AE9" s="241">
        <f>SUM(AE5:AE8)</f>
        <v>52519537.230000004</v>
      </c>
      <c r="AF9" s="240">
        <f t="shared" ref="AF9:AG9" si="3">SUM(AF5:AF8)</f>
        <v>354</v>
      </c>
      <c r="AG9" s="257">
        <f t="shared" si="3"/>
        <v>18787336.140000001</v>
      </c>
      <c r="AH9" s="263">
        <f>SUM(AH5:AH8)</f>
        <v>12</v>
      </c>
      <c r="AI9" s="256">
        <f>SUM(AI5:AI8)</f>
        <v>1418392.96</v>
      </c>
      <c r="AK9" s="239" t="s">
        <v>11</v>
      </c>
      <c r="AL9" s="240">
        <f>SUM(AL5:AL8)</f>
        <v>552</v>
      </c>
      <c r="AM9" s="240">
        <f>SUM(AM5:AM8)</f>
        <v>667</v>
      </c>
      <c r="AN9" s="241">
        <f>SUM(AN5:AN8)</f>
        <v>52519537.230000004</v>
      </c>
      <c r="AO9" s="240">
        <v>363</v>
      </c>
      <c r="AP9" s="257">
        <v>19523101.91</v>
      </c>
      <c r="AQ9" s="263">
        <v>18</v>
      </c>
      <c r="AR9" s="256">
        <v>1908475.91</v>
      </c>
      <c r="AT9" s="326" t="s">
        <v>11</v>
      </c>
      <c r="AU9" s="556">
        <f t="shared" ref="AU9:AW9" si="4">SUM(AU5:AU8)</f>
        <v>552</v>
      </c>
      <c r="AV9" s="556">
        <f t="shared" si="4"/>
        <v>667</v>
      </c>
      <c r="AW9" s="557">
        <f t="shared" si="4"/>
        <v>52519537.230000004</v>
      </c>
      <c r="AX9" s="708">
        <f t="shared" ref="AX9:BC9" si="5">SUM(AX5:AX8)</f>
        <v>519</v>
      </c>
      <c r="AY9" s="709">
        <f t="shared" si="5"/>
        <v>35690195.089999996</v>
      </c>
      <c r="AZ9" s="708">
        <f>SUM(AZ5:AZ8)</f>
        <v>434</v>
      </c>
      <c r="BA9" s="709">
        <f t="shared" si="5"/>
        <v>56731163.650000006</v>
      </c>
      <c r="BB9" s="708">
        <f t="shared" si="5"/>
        <v>149</v>
      </c>
      <c r="BC9" s="709">
        <f t="shared" si="5"/>
        <v>17428017.380000003</v>
      </c>
      <c r="BE9" s="547"/>
      <c r="BF9" s="548"/>
      <c r="BG9" s="547"/>
      <c r="BH9" s="549"/>
      <c r="BI9" s="547"/>
      <c r="BJ9" s="549"/>
      <c r="BK9" s="422"/>
    </row>
    <row r="10" spans="1:63" ht="15.75" customHeight="1" x14ac:dyDescent="0.25">
      <c r="A10" s="17" t="s">
        <v>12</v>
      </c>
      <c r="B10" s="18">
        <v>115</v>
      </c>
      <c r="C10" s="18">
        <v>118</v>
      </c>
      <c r="D10" s="19">
        <v>8612547.0900000017</v>
      </c>
      <c r="E10" s="18">
        <v>64</v>
      </c>
      <c r="F10" s="78">
        <v>1844029.8399999999</v>
      </c>
      <c r="G10" s="157"/>
      <c r="H10" s="21"/>
      <c r="J10" s="17" t="s">
        <v>12</v>
      </c>
      <c r="K10" s="18">
        <v>115</v>
      </c>
      <c r="L10" s="18">
        <v>118</v>
      </c>
      <c r="M10" s="19">
        <v>8612547.0900000017</v>
      </c>
      <c r="N10" s="18">
        <v>67</v>
      </c>
      <c r="O10" s="78">
        <v>1925499.8399999999</v>
      </c>
      <c r="P10" s="20">
        <f>-Q76</f>
        <v>0</v>
      </c>
      <c r="Q10" s="21">
        <v>0</v>
      </c>
      <c r="S10" s="242" t="s">
        <v>12</v>
      </c>
      <c r="T10" s="243">
        <v>115</v>
      </c>
      <c r="U10" s="243">
        <v>118</v>
      </c>
      <c r="V10" s="244">
        <v>8612547.0900000017</v>
      </c>
      <c r="W10" s="243">
        <v>72</v>
      </c>
      <c r="X10" s="258">
        <v>2251526.09</v>
      </c>
      <c r="Y10" s="264">
        <v>1</v>
      </c>
      <c r="Z10" s="246">
        <v>298269</v>
      </c>
      <c r="AB10" s="242" t="s">
        <v>12</v>
      </c>
      <c r="AC10" s="243">
        <v>115</v>
      </c>
      <c r="AD10" s="243">
        <v>118</v>
      </c>
      <c r="AE10" s="244">
        <v>8612547.0900000017</v>
      </c>
      <c r="AF10" s="243">
        <v>73</v>
      </c>
      <c r="AG10" s="258">
        <v>2277276.09</v>
      </c>
      <c r="AH10" s="264">
        <v>1</v>
      </c>
      <c r="AI10" s="246">
        <v>298269</v>
      </c>
      <c r="AK10" s="242" t="s">
        <v>12</v>
      </c>
      <c r="AL10" s="243">
        <v>115</v>
      </c>
      <c r="AM10" s="243">
        <v>118</v>
      </c>
      <c r="AN10" s="244">
        <v>8612547.0900000017</v>
      </c>
      <c r="AO10" s="243">
        <v>74</v>
      </c>
      <c r="AP10" s="258">
        <v>2455126.09</v>
      </c>
      <c r="AQ10" s="264">
        <v>1</v>
      </c>
      <c r="AR10" s="246">
        <v>298269</v>
      </c>
      <c r="AT10" s="398" t="s">
        <v>12</v>
      </c>
      <c r="AU10" s="457">
        <v>115</v>
      </c>
      <c r="AV10" s="457">
        <v>118</v>
      </c>
      <c r="AW10" s="458">
        <v>8612547.0900000017</v>
      </c>
      <c r="AX10" s="599">
        <v>109</v>
      </c>
      <c r="AY10" s="600">
        <v>5065925.17</v>
      </c>
      <c r="AZ10" s="601">
        <v>102</v>
      </c>
      <c r="BA10" s="602">
        <v>13817806.859999999</v>
      </c>
      <c r="BB10" s="603">
        <v>28</v>
      </c>
      <c r="BC10" s="604">
        <v>2817448.97</v>
      </c>
      <c r="BE10" s="422"/>
      <c r="BF10" s="422"/>
      <c r="BG10" s="422"/>
      <c r="BH10" s="422"/>
      <c r="BI10" s="422"/>
      <c r="BJ10" s="422"/>
      <c r="BK10" s="422"/>
    </row>
    <row r="11" spans="1:63" ht="15.75" customHeight="1" x14ac:dyDescent="0.25">
      <c r="A11" s="17" t="s">
        <v>13</v>
      </c>
      <c r="B11" s="22">
        <v>154</v>
      </c>
      <c r="C11" s="22">
        <v>156</v>
      </c>
      <c r="D11" s="23">
        <v>3526234.89</v>
      </c>
      <c r="E11" s="66">
        <v>129</v>
      </c>
      <c r="F11" s="69">
        <v>1276831.94</v>
      </c>
      <c r="G11" s="157"/>
      <c r="H11" s="21"/>
      <c r="J11" s="17" t="s">
        <v>13</v>
      </c>
      <c r="K11" s="22">
        <v>154</v>
      </c>
      <c r="L11" s="22">
        <v>156</v>
      </c>
      <c r="M11" s="23">
        <v>3526234.89</v>
      </c>
      <c r="N11" s="66">
        <v>129</v>
      </c>
      <c r="O11" s="69">
        <v>1287234.44</v>
      </c>
      <c r="P11" s="20">
        <v>0</v>
      </c>
      <c r="Q11" s="21">
        <v>0</v>
      </c>
      <c r="S11" s="242" t="s">
        <v>13</v>
      </c>
      <c r="T11" s="247">
        <v>154</v>
      </c>
      <c r="U11" s="247">
        <v>156</v>
      </c>
      <c r="V11" s="248">
        <v>3526234.89</v>
      </c>
      <c r="W11" s="305">
        <v>133</v>
      </c>
      <c r="X11" s="259">
        <v>1337875.07</v>
      </c>
      <c r="Y11" s="264">
        <v>0</v>
      </c>
      <c r="Z11" s="246">
        <v>0</v>
      </c>
      <c r="AB11" s="242" t="s">
        <v>13</v>
      </c>
      <c r="AC11" s="247">
        <v>154</v>
      </c>
      <c r="AD11" s="247">
        <v>156</v>
      </c>
      <c r="AE11" s="248">
        <v>3526234.89</v>
      </c>
      <c r="AF11" s="305">
        <v>135</v>
      </c>
      <c r="AG11" s="259">
        <v>1361225.07</v>
      </c>
      <c r="AH11" s="264">
        <v>0</v>
      </c>
      <c r="AI11" s="246">
        <v>0</v>
      </c>
      <c r="AK11" s="242" t="s">
        <v>13</v>
      </c>
      <c r="AL11" s="247">
        <v>154</v>
      </c>
      <c r="AM11" s="247">
        <v>156</v>
      </c>
      <c r="AN11" s="248">
        <v>3526234.89</v>
      </c>
      <c r="AO11" s="305">
        <v>137</v>
      </c>
      <c r="AP11" s="259" t="s">
        <v>50</v>
      </c>
      <c r="AQ11" s="264">
        <v>0</v>
      </c>
      <c r="AR11" s="246">
        <v>0</v>
      </c>
      <c r="AT11" s="398" t="s">
        <v>13</v>
      </c>
      <c r="AU11" s="459">
        <v>154</v>
      </c>
      <c r="AV11" s="459">
        <v>156</v>
      </c>
      <c r="AW11" s="460">
        <v>3526234.89</v>
      </c>
      <c r="AX11" s="406">
        <v>177</v>
      </c>
      <c r="AY11" s="586">
        <v>4978511.07</v>
      </c>
      <c r="AZ11" s="407">
        <v>80</v>
      </c>
      <c r="BA11" s="586">
        <v>4566187.3600000003</v>
      </c>
      <c r="BB11" s="406"/>
      <c r="BC11" s="587"/>
      <c r="BE11" s="550"/>
      <c r="BF11" s="551"/>
      <c r="BG11" s="550"/>
      <c r="BH11" s="552"/>
      <c r="BI11" s="550"/>
      <c r="BJ11" s="552"/>
      <c r="BK11" s="422"/>
    </row>
    <row r="12" spans="1:63" ht="15.75" customHeight="1" x14ac:dyDescent="0.25">
      <c r="A12" s="17" t="s">
        <v>14</v>
      </c>
      <c r="B12" s="18">
        <v>446</v>
      </c>
      <c r="C12" s="18">
        <v>587</v>
      </c>
      <c r="D12" s="24">
        <v>29972762.879999999</v>
      </c>
      <c r="E12" s="158">
        <v>223</v>
      </c>
      <c r="F12" s="159">
        <v>7661605.3399999999</v>
      </c>
      <c r="G12" s="160">
        <v>3</v>
      </c>
      <c r="H12" s="161">
        <v>641399.13</v>
      </c>
      <c r="J12" s="17" t="s">
        <v>14</v>
      </c>
      <c r="K12" s="18">
        <v>446</v>
      </c>
      <c r="L12" s="18">
        <v>587</v>
      </c>
      <c r="M12" s="24">
        <v>29972762.879999999</v>
      </c>
      <c r="N12" s="158">
        <v>224</v>
      </c>
      <c r="O12" s="159">
        <v>7677330.3399999999</v>
      </c>
      <c r="P12" s="204">
        <v>6</v>
      </c>
      <c r="Q12" s="161">
        <v>963774.59</v>
      </c>
      <c r="S12" s="242" t="s">
        <v>14</v>
      </c>
      <c r="T12" s="243">
        <v>446</v>
      </c>
      <c r="U12" s="243">
        <v>587</v>
      </c>
      <c r="V12" s="245">
        <v>29972762.879999999</v>
      </c>
      <c r="W12" s="249">
        <v>233</v>
      </c>
      <c r="X12" s="260">
        <v>8012242.8799999999</v>
      </c>
      <c r="Y12" s="264">
        <v>11</v>
      </c>
      <c r="Z12" s="246">
        <v>1209944.75</v>
      </c>
      <c r="AB12" s="242" t="s">
        <v>14</v>
      </c>
      <c r="AC12" s="243">
        <v>446</v>
      </c>
      <c r="AD12" s="243">
        <v>587</v>
      </c>
      <c r="AE12" s="245">
        <v>29972762.879999999</v>
      </c>
      <c r="AF12" s="249">
        <v>240</v>
      </c>
      <c r="AG12" s="260">
        <v>8299136.2199999997</v>
      </c>
      <c r="AH12" s="264">
        <v>13</v>
      </c>
      <c r="AI12" s="246">
        <v>1418559.73</v>
      </c>
      <c r="AK12" s="242" t="s">
        <v>14</v>
      </c>
      <c r="AL12" s="243">
        <v>446</v>
      </c>
      <c r="AM12" s="243">
        <v>587</v>
      </c>
      <c r="AN12" s="245">
        <v>29972762.879999999</v>
      </c>
      <c r="AO12" s="249">
        <v>247</v>
      </c>
      <c r="AP12" s="260">
        <v>8733862.6500000004</v>
      </c>
      <c r="AQ12" s="264">
        <v>13</v>
      </c>
      <c r="AR12" s="246">
        <v>1418559.73</v>
      </c>
      <c r="AT12" s="398" t="s">
        <v>14</v>
      </c>
      <c r="AU12" s="457">
        <v>446</v>
      </c>
      <c r="AV12" s="457">
        <v>587</v>
      </c>
      <c r="AW12" s="461">
        <v>29972762.879999999</v>
      </c>
      <c r="AX12" s="616">
        <v>407</v>
      </c>
      <c r="AY12" s="617">
        <v>18476935.059999995</v>
      </c>
      <c r="AZ12" s="407">
        <v>318</v>
      </c>
      <c r="BA12" s="617">
        <v>33987518.030000001</v>
      </c>
      <c r="BB12" s="406">
        <v>72</v>
      </c>
      <c r="BC12" s="618">
        <v>6214021.5499999998</v>
      </c>
      <c r="BE12" s="422"/>
      <c r="BF12" s="422"/>
      <c r="BG12" s="553"/>
      <c r="BH12" s="422"/>
      <c r="BI12" s="553"/>
      <c r="BJ12" s="553"/>
      <c r="BK12" s="553"/>
    </row>
    <row r="13" spans="1:63" ht="15.75" customHeight="1" x14ac:dyDescent="0.25">
      <c r="A13" s="17" t="s">
        <v>15</v>
      </c>
      <c r="B13" s="25">
        <v>19</v>
      </c>
      <c r="C13" s="25">
        <v>20</v>
      </c>
      <c r="D13" s="26">
        <v>347279.43</v>
      </c>
      <c r="E13" s="25">
        <v>13</v>
      </c>
      <c r="F13" s="70">
        <v>95658.87</v>
      </c>
      <c r="G13" s="157"/>
      <c r="H13" s="21"/>
      <c r="J13" s="17" t="s">
        <v>15</v>
      </c>
      <c r="K13" s="25">
        <v>19</v>
      </c>
      <c r="L13" s="25">
        <v>20</v>
      </c>
      <c r="M13" s="26">
        <v>347279.43</v>
      </c>
      <c r="N13" s="25">
        <v>13</v>
      </c>
      <c r="O13" s="70">
        <v>95658.87</v>
      </c>
      <c r="P13" s="20">
        <v>0</v>
      </c>
      <c r="Q13" s="21">
        <v>0</v>
      </c>
      <c r="S13" s="242" t="s">
        <v>15</v>
      </c>
      <c r="T13" s="250">
        <v>19</v>
      </c>
      <c r="U13" s="250">
        <v>20</v>
      </c>
      <c r="V13" s="251">
        <v>347279.43</v>
      </c>
      <c r="W13" s="250">
        <v>14</v>
      </c>
      <c r="X13" s="261">
        <v>203658.87</v>
      </c>
      <c r="Y13" s="264">
        <v>0</v>
      </c>
      <c r="Z13" s="246">
        <v>0</v>
      </c>
      <c r="AB13" s="242" t="s">
        <v>15</v>
      </c>
      <c r="AC13" s="250">
        <v>19</v>
      </c>
      <c r="AD13" s="250">
        <v>20</v>
      </c>
      <c r="AE13" s="251">
        <v>347279.43</v>
      </c>
      <c r="AF13" s="250">
        <v>14</v>
      </c>
      <c r="AG13" s="261">
        <v>203658.87</v>
      </c>
      <c r="AH13" s="264">
        <v>0</v>
      </c>
      <c r="AI13" s="246">
        <v>0</v>
      </c>
      <c r="AK13" s="242" t="s">
        <v>15</v>
      </c>
      <c r="AL13" s="250">
        <v>20</v>
      </c>
      <c r="AM13" s="250">
        <v>21</v>
      </c>
      <c r="AN13" s="251">
        <v>493331.93</v>
      </c>
      <c r="AO13" s="250">
        <v>14</v>
      </c>
      <c r="AP13" s="261">
        <v>203658.87</v>
      </c>
      <c r="AQ13" s="264">
        <v>0</v>
      </c>
      <c r="AR13" s="246">
        <v>0</v>
      </c>
      <c r="AT13" s="398" t="s">
        <v>15</v>
      </c>
      <c r="AU13" s="457">
        <v>20</v>
      </c>
      <c r="AV13" s="457">
        <v>21</v>
      </c>
      <c r="AW13" s="458">
        <v>493331.93</v>
      </c>
      <c r="AX13" s="406">
        <v>24</v>
      </c>
      <c r="AY13" s="406">
        <v>556513.56000000006</v>
      </c>
      <c r="AZ13" s="406">
        <v>23</v>
      </c>
      <c r="BA13" s="406">
        <v>2150295.21</v>
      </c>
      <c r="BB13" s="406"/>
      <c r="BC13" s="406"/>
      <c r="BF13" s="422"/>
      <c r="BG13" s="422"/>
      <c r="BH13" s="422"/>
      <c r="BI13" s="475"/>
      <c r="BJ13" s="475"/>
    </row>
    <row r="14" spans="1:63" ht="15.75" customHeight="1" thickBot="1" x14ac:dyDescent="0.3">
      <c r="A14" s="27" t="s">
        <v>16</v>
      </c>
      <c r="B14" s="28">
        <v>65</v>
      </c>
      <c r="C14" s="28">
        <v>65</v>
      </c>
      <c r="D14" s="29">
        <v>2826497.52</v>
      </c>
      <c r="E14" s="28">
        <v>21</v>
      </c>
      <c r="F14" s="71">
        <v>543555.66</v>
      </c>
      <c r="G14" s="152"/>
      <c r="H14" s="153"/>
      <c r="J14" s="27" t="s">
        <v>16</v>
      </c>
      <c r="K14" s="28">
        <v>65</v>
      </c>
      <c r="L14" s="28">
        <v>65</v>
      </c>
      <c r="M14" s="29">
        <v>2826497.52</v>
      </c>
      <c r="N14" s="28">
        <v>21</v>
      </c>
      <c r="O14" s="71">
        <v>543555.66</v>
      </c>
      <c r="P14" s="30">
        <v>0</v>
      </c>
      <c r="Q14" s="166">
        <v>0</v>
      </c>
      <c r="S14" s="252" t="s">
        <v>16</v>
      </c>
      <c r="T14" s="253">
        <v>65</v>
      </c>
      <c r="U14" s="253">
        <v>65</v>
      </c>
      <c r="V14" s="254">
        <v>2826497.52</v>
      </c>
      <c r="W14" s="253">
        <v>21</v>
      </c>
      <c r="X14" s="262">
        <v>543555.66</v>
      </c>
      <c r="Y14" s="265"/>
      <c r="Z14" s="255"/>
      <c r="AB14" s="252" t="s">
        <v>16</v>
      </c>
      <c r="AC14" s="253">
        <v>65</v>
      </c>
      <c r="AD14" s="253">
        <v>65</v>
      </c>
      <c r="AE14" s="254">
        <v>2826497.52</v>
      </c>
      <c r="AF14" s="253">
        <v>21</v>
      </c>
      <c r="AG14" s="262">
        <v>543555.66</v>
      </c>
      <c r="AH14" s="265">
        <v>0</v>
      </c>
      <c r="AI14" s="255">
        <v>0</v>
      </c>
      <c r="AK14" s="252" t="s">
        <v>16</v>
      </c>
      <c r="AL14" s="253">
        <v>65</v>
      </c>
      <c r="AM14" s="253">
        <v>65</v>
      </c>
      <c r="AN14" s="254">
        <v>2826497.52</v>
      </c>
      <c r="AO14" s="253">
        <v>21</v>
      </c>
      <c r="AP14" s="262">
        <v>587018.16</v>
      </c>
      <c r="AQ14" s="265">
        <v>0</v>
      </c>
      <c r="AR14" s="255">
        <v>0</v>
      </c>
      <c r="AT14" s="398" t="s">
        <v>16</v>
      </c>
      <c r="AU14" s="457">
        <v>65</v>
      </c>
      <c r="AV14" s="457">
        <v>65</v>
      </c>
      <c r="AW14" s="458">
        <v>2826497.52</v>
      </c>
      <c r="AX14" s="406">
        <v>56</v>
      </c>
      <c r="AY14" s="710">
        <v>1495878.06</v>
      </c>
      <c r="AZ14" s="711">
        <v>24</v>
      </c>
      <c r="BA14" s="710">
        <v>2762682.5400000005</v>
      </c>
      <c r="BB14" s="406">
        <v>4</v>
      </c>
      <c r="BC14" s="604">
        <v>247694.69</v>
      </c>
      <c r="BF14" s="422"/>
      <c r="BG14" s="422"/>
      <c r="BH14" s="422"/>
      <c r="BI14" s="394"/>
      <c r="BJ14" s="394"/>
    </row>
    <row r="15" spans="1:63" ht="15.75" customHeight="1" x14ac:dyDescent="0.25">
      <c r="A15" s="31" t="s">
        <v>17</v>
      </c>
      <c r="B15" s="32">
        <v>74</v>
      </c>
      <c r="C15" s="32">
        <v>74</v>
      </c>
      <c r="D15" s="33">
        <v>1166625.53</v>
      </c>
      <c r="E15" s="32">
        <v>47</v>
      </c>
      <c r="F15" s="79">
        <v>453454.28</v>
      </c>
      <c r="G15" s="154"/>
      <c r="H15" s="155"/>
      <c r="J15" s="31" t="s">
        <v>17</v>
      </c>
      <c r="K15" s="32">
        <v>74</v>
      </c>
      <c r="L15" s="32">
        <v>74</v>
      </c>
      <c r="M15" s="33">
        <v>1166625.53</v>
      </c>
      <c r="N15" s="32">
        <v>47</v>
      </c>
      <c r="O15" s="79">
        <v>453454.28</v>
      </c>
      <c r="P15" s="167">
        <v>0</v>
      </c>
      <c r="Q15" s="168">
        <v>0</v>
      </c>
      <c r="S15" s="31" t="s">
        <v>17</v>
      </c>
      <c r="T15" s="32">
        <v>74</v>
      </c>
      <c r="U15" s="32">
        <v>74</v>
      </c>
      <c r="V15" s="33">
        <v>1166625.53</v>
      </c>
      <c r="W15" s="32">
        <v>49</v>
      </c>
      <c r="X15" s="79">
        <v>453454.28</v>
      </c>
      <c r="Y15" s="266"/>
      <c r="Z15" s="267"/>
      <c r="AB15" s="31" t="s">
        <v>17</v>
      </c>
      <c r="AC15" s="32">
        <v>74</v>
      </c>
      <c r="AD15" s="32">
        <v>74</v>
      </c>
      <c r="AE15" s="33">
        <v>1166625.53</v>
      </c>
      <c r="AF15" s="32">
        <v>50</v>
      </c>
      <c r="AG15" s="79">
        <v>459980.53</v>
      </c>
      <c r="AH15" s="266">
        <v>0</v>
      </c>
      <c r="AI15" s="267">
        <v>0</v>
      </c>
      <c r="AK15" s="31" t="s">
        <v>17</v>
      </c>
      <c r="AL15" s="32">
        <v>74</v>
      </c>
      <c r="AM15" s="32">
        <v>74</v>
      </c>
      <c r="AN15" s="33">
        <v>1166625.53</v>
      </c>
      <c r="AO15" s="32">
        <v>51</v>
      </c>
      <c r="AP15" s="79">
        <v>459980.53</v>
      </c>
      <c r="AQ15" s="266">
        <v>0</v>
      </c>
      <c r="AR15" s="267">
        <v>0</v>
      </c>
      <c r="AT15" s="434" t="s">
        <v>17</v>
      </c>
      <c r="AU15" s="457">
        <v>74</v>
      </c>
      <c r="AV15" s="457">
        <v>74</v>
      </c>
      <c r="AW15" s="458">
        <v>1166625.53</v>
      </c>
      <c r="AX15" s="712">
        <v>65</v>
      </c>
      <c r="AY15" s="713">
        <v>567088.74</v>
      </c>
      <c r="AZ15" s="407">
        <v>11</v>
      </c>
      <c r="BA15" s="713">
        <v>738244.53</v>
      </c>
      <c r="BB15" s="406"/>
      <c r="BC15" s="714"/>
      <c r="BF15" s="422"/>
      <c r="BG15" s="422"/>
      <c r="BH15" s="422"/>
    </row>
    <row r="16" spans="1:63" ht="15.75" customHeight="1" thickBot="1" x14ac:dyDescent="0.3">
      <c r="A16" s="35" t="s">
        <v>18</v>
      </c>
      <c r="B16" s="28">
        <v>10</v>
      </c>
      <c r="C16" s="28">
        <v>10</v>
      </c>
      <c r="D16" s="36">
        <v>280789.8</v>
      </c>
      <c r="E16" s="28">
        <v>8</v>
      </c>
      <c r="F16" s="71">
        <v>203764.8</v>
      </c>
      <c r="G16" s="152"/>
      <c r="H16" s="153"/>
      <c r="J16" s="35" t="s">
        <v>18</v>
      </c>
      <c r="K16" s="28">
        <v>10</v>
      </c>
      <c r="L16" s="28">
        <v>10</v>
      </c>
      <c r="M16" s="36">
        <v>280789.8</v>
      </c>
      <c r="N16" s="28">
        <v>8</v>
      </c>
      <c r="O16" s="71">
        <v>203764.8</v>
      </c>
      <c r="P16" s="37">
        <v>0</v>
      </c>
      <c r="Q16" s="169">
        <v>0</v>
      </c>
      <c r="S16" s="205" t="s">
        <v>18</v>
      </c>
      <c r="T16" s="206">
        <v>10</v>
      </c>
      <c r="U16" s="206">
        <v>10</v>
      </c>
      <c r="V16" s="207">
        <v>280789.8</v>
      </c>
      <c r="W16" s="206">
        <v>10</v>
      </c>
      <c r="X16" s="208">
        <v>278914.8</v>
      </c>
      <c r="Y16" s="268">
        <v>0</v>
      </c>
      <c r="Z16" s="269">
        <v>0</v>
      </c>
      <c r="AB16" s="205" t="s">
        <v>18</v>
      </c>
      <c r="AC16" s="206">
        <v>10</v>
      </c>
      <c r="AD16" s="206">
        <v>10</v>
      </c>
      <c r="AE16" s="207">
        <v>280789.8</v>
      </c>
      <c r="AF16" s="206">
        <v>10</v>
      </c>
      <c r="AG16" s="208">
        <v>278914.8</v>
      </c>
      <c r="AH16" s="268">
        <v>0</v>
      </c>
      <c r="AI16" s="269">
        <v>0</v>
      </c>
      <c r="AK16" s="205" t="s">
        <v>18</v>
      </c>
      <c r="AL16" s="206">
        <v>10</v>
      </c>
      <c r="AM16" s="206">
        <v>10</v>
      </c>
      <c r="AN16" s="207">
        <v>280789.8</v>
      </c>
      <c r="AO16" s="206">
        <v>10</v>
      </c>
      <c r="AP16" s="208">
        <v>278914.8</v>
      </c>
      <c r="AQ16" s="268"/>
      <c r="AR16" s="269"/>
      <c r="AT16" s="434" t="s">
        <v>18</v>
      </c>
      <c r="AU16" s="457">
        <v>10</v>
      </c>
      <c r="AV16" s="457">
        <v>10</v>
      </c>
      <c r="AW16" s="458">
        <v>280789.8</v>
      </c>
      <c r="AX16" s="457">
        <v>10</v>
      </c>
      <c r="AY16" s="458">
        <v>278914.8</v>
      </c>
      <c r="AZ16" s="601"/>
      <c r="BA16" s="713"/>
      <c r="BB16" s="406"/>
      <c r="BC16" s="604"/>
    </row>
    <row r="17" spans="1:62" ht="15.75" customHeight="1" x14ac:dyDescent="0.25">
      <c r="A17" s="124" t="s">
        <v>19</v>
      </c>
      <c r="B17" s="142">
        <v>0</v>
      </c>
      <c r="C17" s="142">
        <v>0</v>
      </c>
      <c r="D17" s="142">
        <v>0</v>
      </c>
      <c r="E17" s="142">
        <v>0</v>
      </c>
      <c r="F17" s="143">
        <v>0</v>
      </c>
      <c r="G17" s="144"/>
      <c r="H17" s="145"/>
      <c r="J17" s="124" t="s">
        <v>19</v>
      </c>
      <c r="K17" s="142">
        <v>0</v>
      </c>
      <c r="L17" s="142">
        <v>0</v>
      </c>
      <c r="M17" s="142">
        <v>0</v>
      </c>
      <c r="N17" s="142">
        <v>0</v>
      </c>
      <c r="O17" s="143">
        <v>0</v>
      </c>
      <c r="P17" s="144"/>
      <c r="Q17" s="145"/>
      <c r="S17" s="124" t="s">
        <v>19</v>
      </c>
      <c r="T17" s="142">
        <v>0</v>
      </c>
      <c r="U17" s="142">
        <v>0</v>
      </c>
      <c r="V17" s="142">
        <v>0</v>
      </c>
      <c r="W17" s="209">
        <v>0</v>
      </c>
      <c r="X17" s="210">
        <v>0</v>
      </c>
      <c r="Y17" s="266"/>
      <c r="Z17" s="267"/>
      <c r="AB17" s="124" t="s">
        <v>19</v>
      </c>
      <c r="AC17" s="142">
        <v>0</v>
      </c>
      <c r="AD17" s="142">
        <v>0</v>
      </c>
      <c r="AE17" s="142">
        <v>0</v>
      </c>
      <c r="AF17" s="209">
        <v>0</v>
      </c>
      <c r="AG17" s="210">
        <v>0</v>
      </c>
      <c r="AH17" s="266"/>
      <c r="AI17" s="267"/>
      <c r="AK17" s="124" t="s">
        <v>19</v>
      </c>
      <c r="AL17" s="142">
        <v>0</v>
      </c>
      <c r="AM17" s="142">
        <v>0</v>
      </c>
      <c r="AN17" s="142">
        <v>0</v>
      </c>
      <c r="AO17" s="209">
        <v>0</v>
      </c>
      <c r="AP17" s="210">
        <v>0</v>
      </c>
      <c r="AQ17" s="266"/>
      <c r="AR17" s="267"/>
      <c r="AT17" s="435" t="s">
        <v>19</v>
      </c>
      <c r="AU17" s="424"/>
      <c r="AV17" s="424"/>
      <c r="AW17" s="424"/>
      <c r="AX17" s="469"/>
      <c r="AY17" s="715"/>
      <c r="AZ17" s="407"/>
      <c r="BA17" s="715"/>
      <c r="BB17" s="406"/>
      <c r="BC17" s="716"/>
    </row>
    <row r="18" spans="1:62" ht="15.75" customHeight="1" x14ac:dyDescent="0.25">
      <c r="A18" s="130" t="s">
        <v>20</v>
      </c>
      <c r="B18" s="146">
        <v>0</v>
      </c>
      <c r="C18" s="146">
        <v>0</v>
      </c>
      <c r="D18" s="146">
        <v>0</v>
      </c>
      <c r="E18" s="146">
        <v>0</v>
      </c>
      <c r="F18" s="147">
        <v>0</v>
      </c>
      <c r="G18" s="131"/>
      <c r="H18" s="148"/>
      <c r="J18" s="130" t="s">
        <v>20</v>
      </c>
      <c r="K18" s="146">
        <v>0</v>
      </c>
      <c r="L18" s="146">
        <v>0</v>
      </c>
      <c r="M18" s="146">
        <v>0</v>
      </c>
      <c r="N18" s="146">
        <v>0</v>
      </c>
      <c r="O18" s="147">
        <v>0</v>
      </c>
      <c r="P18" s="131"/>
      <c r="Q18" s="148"/>
      <c r="S18" s="130" t="s">
        <v>20</v>
      </c>
      <c r="T18" s="146">
        <v>0</v>
      </c>
      <c r="U18" s="146">
        <v>0</v>
      </c>
      <c r="V18" s="146">
        <v>0</v>
      </c>
      <c r="W18" s="211">
        <v>0</v>
      </c>
      <c r="X18" s="212">
        <v>0</v>
      </c>
      <c r="Y18" s="270"/>
      <c r="Z18" s="271"/>
      <c r="AB18" s="130" t="s">
        <v>20</v>
      </c>
      <c r="AC18" s="146">
        <v>0</v>
      </c>
      <c r="AD18" s="146">
        <v>0</v>
      </c>
      <c r="AE18" s="146">
        <v>0</v>
      </c>
      <c r="AF18" s="211">
        <v>0</v>
      </c>
      <c r="AG18" s="212">
        <v>0</v>
      </c>
      <c r="AH18" s="270"/>
      <c r="AI18" s="271"/>
      <c r="AK18" s="130" t="s">
        <v>20</v>
      </c>
      <c r="AL18" s="146">
        <v>0</v>
      </c>
      <c r="AM18" s="146">
        <v>0</v>
      </c>
      <c r="AN18" s="146">
        <v>0</v>
      </c>
      <c r="AO18" s="211">
        <v>0</v>
      </c>
      <c r="AP18" s="212">
        <v>0</v>
      </c>
      <c r="AQ18" s="270"/>
      <c r="AR18" s="271"/>
      <c r="AT18" s="435" t="s">
        <v>20</v>
      </c>
      <c r="AU18" s="424"/>
      <c r="AV18" s="424"/>
      <c r="AW18" s="424"/>
      <c r="AX18" s="469"/>
      <c r="AY18" s="715"/>
      <c r="AZ18" s="407">
        <v>1</v>
      </c>
      <c r="BA18" s="715">
        <v>20075.5</v>
      </c>
      <c r="BB18" s="406"/>
      <c r="BC18" s="716"/>
    </row>
    <row r="19" spans="1:62" ht="15.75" customHeight="1" x14ac:dyDescent="0.25">
      <c r="A19" s="130" t="s">
        <v>21</v>
      </c>
      <c r="B19" s="146">
        <v>0</v>
      </c>
      <c r="C19" s="146">
        <v>0</v>
      </c>
      <c r="D19" s="146">
        <v>0</v>
      </c>
      <c r="E19" s="146">
        <v>0</v>
      </c>
      <c r="F19" s="147">
        <v>0</v>
      </c>
      <c r="G19" s="131"/>
      <c r="H19" s="148"/>
      <c r="J19" s="130" t="s">
        <v>21</v>
      </c>
      <c r="K19" s="146">
        <v>0</v>
      </c>
      <c r="L19" s="146">
        <v>0</v>
      </c>
      <c r="M19" s="146">
        <v>0</v>
      </c>
      <c r="N19" s="146">
        <v>0</v>
      </c>
      <c r="O19" s="147">
        <v>0</v>
      </c>
      <c r="P19" s="131"/>
      <c r="Q19" s="148"/>
      <c r="S19" s="130" t="s">
        <v>21</v>
      </c>
      <c r="T19" s="146">
        <v>0</v>
      </c>
      <c r="U19" s="146">
        <v>0</v>
      </c>
      <c r="V19" s="146">
        <v>0</v>
      </c>
      <c r="W19" s="211">
        <v>0</v>
      </c>
      <c r="X19" s="212">
        <v>0</v>
      </c>
      <c r="Y19" s="270"/>
      <c r="Z19" s="271"/>
      <c r="AB19" s="130" t="s">
        <v>21</v>
      </c>
      <c r="AC19" s="146">
        <v>0</v>
      </c>
      <c r="AD19" s="146">
        <v>0</v>
      </c>
      <c r="AE19" s="146">
        <v>0</v>
      </c>
      <c r="AF19" s="211">
        <v>0</v>
      </c>
      <c r="AG19" s="212">
        <v>0</v>
      </c>
      <c r="AH19" s="270"/>
      <c r="AI19" s="271"/>
      <c r="AK19" s="130" t="s">
        <v>21</v>
      </c>
      <c r="AL19" s="146">
        <v>0</v>
      </c>
      <c r="AM19" s="146">
        <v>0</v>
      </c>
      <c r="AN19" s="146">
        <v>0</v>
      </c>
      <c r="AO19" s="211">
        <v>0</v>
      </c>
      <c r="AP19" s="212">
        <v>0</v>
      </c>
      <c r="AQ19" s="270"/>
      <c r="AR19" s="271"/>
      <c r="AT19" s="435" t="s">
        <v>21</v>
      </c>
      <c r="AU19" s="424"/>
      <c r="AV19" s="424"/>
      <c r="AW19" s="424"/>
      <c r="AX19" s="469"/>
      <c r="AY19" s="424"/>
      <c r="AZ19" s="407"/>
      <c r="BA19" s="424"/>
      <c r="BB19" s="406"/>
      <c r="BC19" s="521"/>
    </row>
    <row r="20" spans="1:62" ht="15.75" customHeight="1" thickBot="1" x14ac:dyDescent="0.3">
      <c r="A20" s="136" t="s">
        <v>22</v>
      </c>
      <c r="B20" s="149">
        <v>0</v>
      </c>
      <c r="C20" s="149">
        <v>0</v>
      </c>
      <c r="D20" s="149">
        <v>0</v>
      </c>
      <c r="E20" s="149">
        <v>0</v>
      </c>
      <c r="F20" s="150">
        <v>0</v>
      </c>
      <c r="G20" s="137"/>
      <c r="H20" s="151"/>
      <c r="J20" s="136" t="s">
        <v>22</v>
      </c>
      <c r="K20" s="149">
        <v>0</v>
      </c>
      <c r="L20" s="149">
        <v>0</v>
      </c>
      <c r="M20" s="149">
        <v>0</v>
      </c>
      <c r="N20" s="149">
        <v>0</v>
      </c>
      <c r="O20" s="150">
        <v>0</v>
      </c>
      <c r="P20" s="137"/>
      <c r="Q20" s="151"/>
      <c r="S20" s="136" t="s">
        <v>22</v>
      </c>
      <c r="T20" s="149">
        <v>0</v>
      </c>
      <c r="U20" s="149">
        <v>0</v>
      </c>
      <c r="V20" s="149">
        <v>0</v>
      </c>
      <c r="W20" s="213">
        <v>0</v>
      </c>
      <c r="X20" s="214">
        <v>0</v>
      </c>
      <c r="Y20" s="272"/>
      <c r="Z20" s="273"/>
      <c r="AB20" s="136" t="s">
        <v>22</v>
      </c>
      <c r="AC20" s="149">
        <v>0</v>
      </c>
      <c r="AD20" s="149">
        <v>0</v>
      </c>
      <c r="AE20" s="149">
        <v>0</v>
      </c>
      <c r="AF20" s="213">
        <v>0</v>
      </c>
      <c r="AG20" s="214">
        <v>0</v>
      </c>
      <c r="AH20" s="272"/>
      <c r="AI20" s="273"/>
      <c r="AK20" s="136" t="s">
        <v>22</v>
      </c>
      <c r="AL20" s="149">
        <v>0</v>
      </c>
      <c r="AM20" s="149">
        <v>0</v>
      </c>
      <c r="AN20" s="149">
        <v>0</v>
      </c>
      <c r="AO20" s="213">
        <v>0</v>
      </c>
      <c r="AP20" s="214">
        <v>0</v>
      </c>
      <c r="AQ20" s="272"/>
      <c r="AR20" s="273"/>
      <c r="AT20" s="436" t="s">
        <v>22</v>
      </c>
      <c r="AU20" s="437"/>
      <c r="AV20" s="437"/>
      <c r="AW20" s="437"/>
      <c r="AX20" s="470"/>
      <c r="AY20" s="437"/>
      <c r="AZ20" s="454"/>
      <c r="BA20" s="455"/>
      <c r="BB20" s="456"/>
      <c r="BC20" s="522"/>
    </row>
    <row r="21" spans="1:62" ht="15.75" customHeight="1" thickBot="1" x14ac:dyDescent="0.3">
      <c r="A21" s="51" t="s">
        <v>23</v>
      </c>
      <c r="B21" s="54">
        <f>SUM(B9:B20)</f>
        <v>1435</v>
      </c>
      <c r="C21" s="54">
        <f>SUM(C9:C20)</f>
        <v>1697</v>
      </c>
      <c r="D21" s="55">
        <f t="shared" ref="D21:F21" si="6">SUM(D9:D20)</f>
        <v>99252274.370000005</v>
      </c>
      <c r="E21" s="56">
        <f t="shared" si="6"/>
        <v>827</v>
      </c>
      <c r="F21" s="57">
        <f t="shared" si="6"/>
        <v>28865560.650000006</v>
      </c>
      <c r="G21" s="58">
        <f>SUM(G9:G20)</f>
        <v>7</v>
      </c>
      <c r="H21" s="57">
        <f>SUM(H9:H20)</f>
        <v>1217256.22</v>
      </c>
      <c r="J21" s="51" t="s">
        <v>23</v>
      </c>
      <c r="K21" s="54">
        <f>SUM(K9:K20)</f>
        <v>1435</v>
      </c>
      <c r="L21" s="54">
        <f>SUM(L9:L20)</f>
        <v>1697</v>
      </c>
      <c r="M21" s="55">
        <f t="shared" ref="M21:O21" si="7">SUM(M9:M20)</f>
        <v>99252274.370000005</v>
      </c>
      <c r="N21" s="56">
        <f t="shared" si="7"/>
        <v>833</v>
      </c>
      <c r="O21" s="57">
        <f t="shared" si="7"/>
        <v>29309158.150000006</v>
      </c>
      <c r="P21" s="58">
        <f>SUM(P9:P20)</f>
        <v>11</v>
      </c>
      <c r="Q21" s="57">
        <f>SUM(Q9:Q20)</f>
        <v>1647631.67</v>
      </c>
      <c r="S21" s="51" t="s">
        <v>23</v>
      </c>
      <c r="T21" s="54">
        <f>SUM(T9:T20)</f>
        <v>1435</v>
      </c>
      <c r="U21" s="54">
        <f>SUM(U9:U20)</f>
        <v>1697</v>
      </c>
      <c r="V21" s="55">
        <f t="shared" ref="V21:X21" si="8">SUM(V9:V20)</f>
        <v>99252274.370000005</v>
      </c>
      <c r="W21" s="274">
        <f t="shared" si="8"/>
        <v>868</v>
      </c>
      <c r="X21" s="275">
        <f t="shared" si="8"/>
        <v>30783977.980000004</v>
      </c>
      <c r="Y21" s="58">
        <f>SUM(Y9:Y20)</f>
        <v>24</v>
      </c>
      <c r="Z21" s="57">
        <f>SUM(Z9:Z20)</f>
        <v>2926606.71</v>
      </c>
      <c r="AB21" s="51" t="s">
        <v>23</v>
      </c>
      <c r="AC21" s="54">
        <f>SUM(AC9:AC20)</f>
        <v>1435</v>
      </c>
      <c r="AD21" s="54">
        <f>SUM(AD9:AD20)</f>
        <v>1697</v>
      </c>
      <c r="AE21" s="55">
        <f t="shared" ref="AE21:AG21" si="9">SUM(AE9:AE20)</f>
        <v>99252274.370000005</v>
      </c>
      <c r="AF21" s="274">
        <f t="shared" si="9"/>
        <v>897</v>
      </c>
      <c r="AG21" s="275">
        <f t="shared" si="9"/>
        <v>32211083.380000003</v>
      </c>
      <c r="AH21" s="58">
        <f>SUM(AH9:AH20)</f>
        <v>26</v>
      </c>
      <c r="AI21" s="57">
        <f>SUM(AI9:AI20)</f>
        <v>3135221.69</v>
      </c>
      <c r="AK21" s="51" t="s">
        <v>23</v>
      </c>
      <c r="AL21" s="54">
        <f>SUM(AL9:AL20)</f>
        <v>1436</v>
      </c>
      <c r="AM21" s="54">
        <f>SUM(AM9:AM20)</f>
        <v>1698</v>
      </c>
      <c r="AN21" s="55">
        <f t="shared" ref="AN21:AP21" si="10">SUM(AN9:AN20)</f>
        <v>99398326.870000005</v>
      </c>
      <c r="AO21" s="274">
        <f t="shared" si="10"/>
        <v>917</v>
      </c>
      <c r="AP21" s="275">
        <f t="shared" si="10"/>
        <v>32241663.010000002</v>
      </c>
      <c r="AQ21" s="58">
        <f>SUM(AQ9:AQ20)</f>
        <v>32</v>
      </c>
      <c r="AR21" s="57">
        <f>SUM(AR9:AR20)</f>
        <v>3625304.64</v>
      </c>
      <c r="AT21" s="426" t="s">
        <v>23</v>
      </c>
      <c r="AU21" s="56">
        <f>SUM(AU9:AU20)</f>
        <v>1436</v>
      </c>
      <c r="AV21" s="56">
        <f>SUM(AV9:AV20)</f>
        <v>1698</v>
      </c>
      <c r="AW21" s="55">
        <f t="shared" ref="AW21" si="11">SUM(AW9:AW20)</f>
        <v>99398326.870000005</v>
      </c>
      <c r="AX21" s="439">
        <f t="shared" ref="AX21:BC21" si="12">SUM(AX9:AX20)</f>
        <v>1367</v>
      </c>
      <c r="AY21" s="427">
        <f t="shared" si="12"/>
        <v>67109961.549999997</v>
      </c>
      <c r="AZ21" s="52">
        <f t="shared" si="12"/>
        <v>993</v>
      </c>
      <c r="BA21" s="55">
        <f t="shared" si="12"/>
        <v>114773973.68000001</v>
      </c>
      <c r="BB21" s="467">
        <f t="shared" si="12"/>
        <v>253</v>
      </c>
      <c r="BC21" s="57">
        <f t="shared" si="12"/>
        <v>26707182.590000004</v>
      </c>
      <c r="BF21" s="462"/>
      <c r="BG21" s="462"/>
    </row>
    <row r="22" spans="1:62" ht="19.5" customHeight="1" thickBot="1" x14ac:dyDescent="0.3">
      <c r="A22" s="38"/>
      <c r="B22" s="38"/>
      <c r="C22" s="38"/>
      <c r="D22" s="123" t="s">
        <v>35</v>
      </c>
      <c r="E22" s="162" t="e">
        <f>E21-#REF!</f>
        <v>#REF!</v>
      </c>
      <c r="F22" s="163" t="e">
        <f>F21-#REF!</f>
        <v>#REF!</v>
      </c>
      <c r="J22" s="38"/>
      <c r="K22" s="38"/>
      <c r="L22" s="38"/>
      <c r="M22" s="123" t="s">
        <v>35</v>
      </c>
      <c r="N22" s="162"/>
      <c r="O22" s="163"/>
      <c r="S22" s="38"/>
      <c r="T22" s="38"/>
      <c r="U22" s="38"/>
      <c r="V22" s="123" t="s">
        <v>35</v>
      </c>
      <c r="W22" s="162">
        <f>W21-N21</f>
        <v>35</v>
      </c>
      <c r="X22" s="163">
        <f>X21-O21</f>
        <v>1474819.8299999982</v>
      </c>
      <c r="AB22" s="38"/>
      <c r="AC22" s="38"/>
      <c r="AD22" s="38"/>
      <c r="AE22" s="123" t="s">
        <v>35</v>
      </c>
      <c r="AF22" s="323">
        <f>AF21-W21</f>
        <v>29</v>
      </c>
      <c r="AG22" s="324">
        <f>AG21-X21</f>
        <v>1427105.3999999985</v>
      </c>
      <c r="AK22" s="38"/>
      <c r="AL22" s="38"/>
      <c r="AM22" s="38"/>
      <c r="AN22" s="123" t="s">
        <v>35</v>
      </c>
      <c r="AO22" s="323">
        <f>AO21-AF21</f>
        <v>20</v>
      </c>
      <c r="AP22" s="324">
        <f>AP21-AG21</f>
        <v>30579.629999998957</v>
      </c>
      <c r="AT22" s="38"/>
      <c r="AU22" s="38"/>
      <c r="AV22" s="450"/>
      <c r="AW22" s="425" t="s">
        <v>93</v>
      </c>
      <c r="AX22" s="468">
        <v>3</v>
      </c>
      <c r="AY22" s="474">
        <v>834817.8</v>
      </c>
      <c r="BA22" s="425" t="s">
        <v>93</v>
      </c>
      <c r="BB22" s="472">
        <v>6</v>
      </c>
      <c r="BC22" s="473">
        <v>1106784.49</v>
      </c>
      <c r="BE22" s="471"/>
      <c r="BF22" s="471"/>
      <c r="BG22" s="471"/>
      <c r="BH22" s="471"/>
      <c r="BI22" s="471"/>
      <c r="BJ22" s="471"/>
    </row>
    <row r="23" spans="1:62" ht="15.75" customHeight="1" thickBot="1" x14ac:dyDescent="0.3">
      <c r="A23" s="38"/>
      <c r="B23" s="38"/>
      <c r="C23" s="38"/>
      <c r="D23" s="38"/>
      <c r="E23" s="59"/>
      <c r="F23" s="60"/>
      <c r="J23" s="38"/>
      <c r="K23" s="38"/>
      <c r="L23" s="38"/>
      <c r="M23" s="38"/>
      <c r="N23" s="59"/>
      <c r="O23" s="60"/>
      <c r="S23" s="38"/>
      <c r="T23" s="38"/>
      <c r="U23" s="38"/>
      <c r="V23" s="38"/>
      <c r="W23" s="59"/>
      <c r="X23" s="60"/>
      <c r="AB23" s="38"/>
      <c r="AC23" s="38"/>
      <c r="AD23" s="38"/>
      <c r="AE23" s="38"/>
      <c r="AF23" s="59"/>
      <c r="AG23" s="60"/>
      <c r="AK23" s="38"/>
      <c r="AL23" s="38"/>
      <c r="AM23" s="38"/>
      <c r="AN23" s="38"/>
      <c r="AO23" s="59"/>
      <c r="AP23" s="60"/>
      <c r="AT23" s="38"/>
      <c r="AU23" s="38"/>
      <c r="AV23" s="450"/>
      <c r="AW23" s="38"/>
      <c r="AX23" s="443"/>
      <c r="AY23" s="60"/>
      <c r="BF23" s="462"/>
      <c r="BG23" s="462"/>
    </row>
    <row r="24" spans="1:62" s="39" customFormat="1" ht="22.5" customHeight="1" thickBot="1" x14ac:dyDescent="0.3">
      <c r="A24" s="632" t="s">
        <v>24</v>
      </c>
      <c r="B24" s="633"/>
      <c r="C24" s="633"/>
      <c r="D24" s="633"/>
      <c r="E24" s="633"/>
      <c r="F24" s="633"/>
      <c r="G24" s="634"/>
      <c r="J24" s="632" t="s">
        <v>24</v>
      </c>
      <c r="K24" s="633"/>
      <c r="L24" s="633"/>
      <c r="M24" s="633"/>
      <c r="N24" s="633"/>
      <c r="O24" s="633"/>
      <c r="P24" s="634"/>
      <c r="S24" s="641" t="s">
        <v>42</v>
      </c>
      <c r="T24" s="642"/>
      <c r="U24" s="642"/>
      <c r="V24" s="642"/>
      <c r="W24" s="642"/>
      <c r="X24" s="642"/>
      <c r="Y24" s="643"/>
      <c r="AB24" s="641" t="s">
        <v>42</v>
      </c>
      <c r="AC24" s="642"/>
      <c r="AD24" s="642"/>
      <c r="AE24" s="642"/>
      <c r="AF24" s="642"/>
      <c r="AG24" s="642"/>
      <c r="AH24" s="643"/>
      <c r="AK24" s="325" t="s">
        <v>51</v>
      </c>
      <c r="AL24" s="676" t="s">
        <v>52</v>
      </c>
      <c r="AM24" s="676"/>
      <c r="AN24" s="676"/>
      <c r="AO24" s="676"/>
      <c r="AP24" s="676"/>
      <c r="AQ24" s="677"/>
      <c r="AT24" s="423" t="s">
        <v>51</v>
      </c>
      <c r="AU24" s="650" t="s">
        <v>68</v>
      </c>
      <c r="AV24" s="650"/>
      <c r="AW24" s="650"/>
      <c r="AX24" s="650"/>
      <c r="AY24" s="650"/>
      <c r="AZ24" s="650"/>
      <c r="BA24" s="666" t="s">
        <v>89</v>
      </c>
      <c r="BB24" s="667"/>
      <c r="BC24" s="667"/>
      <c r="BD24" s="668"/>
      <c r="BE24" s="622" t="s">
        <v>91</v>
      </c>
    </row>
    <row r="25" spans="1:62" s="39" customFormat="1" ht="24.75" customHeight="1" thickBot="1" x14ac:dyDescent="0.3">
      <c r="A25" s="414"/>
      <c r="B25" s="415"/>
      <c r="C25" s="415"/>
      <c r="D25" s="415"/>
      <c r="E25" s="415"/>
      <c r="F25" s="415"/>
      <c r="G25" s="416"/>
      <c r="J25" s="414"/>
      <c r="K25" s="415"/>
      <c r="L25" s="415"/>
      <c r="M25" s="415"/>
      <c r="N25" s="415"/>
      <c r="O25" s="415"/>
      <c r="P25" s="416"/>
      <c r="S25" s="417"/>
      <c r="T25" s="418"/>
      <c r="U25" s="418"/>
      <c r="V25" s="418"/>
      <c r="W25" s="418"/>
      <c r="X25" s="418"/>
      <c r="Y25" s="419"/>
      <c r="AB25" s="417"/>
      <c r="AC25" s="418"/>
      <c r="AD25" s="418"/>
      <c r="AE25" s="418"/>
      <c r="AF25" s="418"/>
      <c r="AG25" s="418"/>
      <c r="AH25" s="419"/>
      <c r="AK25" s="325"/>
      <c r="AL25" s="420"/>
      <c r="AM25" s="420"/>
      <c r="AN25" s="420"/>
      <c r="AO25" s="420"/>
      <c r="AP25" s="420"/>
      <c r="AQ25" s="421"/>
      <c r="AT25" s="663" t="s">
        <v>0</v>
      </c>
      <c r="AU25" s="657" t="s">
        <v>60</v>
      </c>
      <c r="AV25" s="658"/>
      <c r="AW25" s="661" t="s">
        <v>61</v>
      </c>
      <c r="AX25" s="662"/>
      <c r="AY25" s="662"/>
      <c r="AZ25" s="662"/>
      <c r="BA25" s="669"/>
      <c r="BB25" s="670"/>
      <c r="BC25" s="670"/>
      <c r="BD25" s="671"/>
      <c r="BE25" s="623"/>
      <c r="BG25" s="523"/>
      <c r="BH25" s="523"/>
      <c r="BI25" s="523"/>
      <c r="BJ25" s="523"/>
    </row>
    <row r="26" spans="1:62" ht="24" customHeight="1" thickBot="1" x14ac:dyDescent="0.3">
      <c r="A26" s="74" t="s">
        <v>0</v>
      </c>
      <c r="B26" s="635" t="s">
        <v>25</v>
      </c>
      <c r="C26" s="636"/>
      <c r="D26" s="637" t="s">
        <v>26</v>
      </c>
      <c r="E26" s="636"/>
      <c r="F26" s="637" t="s">
        <v>27</v>
      </c>
      <c r="G26" s="638"/>
      <c r="H26" s="40"/>
      <c r="J26" s="74" t="s">
        <v>0</v>
      </c>
      <c r="K26" s="635" t="s">
        <v>25</v>
      </c>
      <c r="L26" s="636"/>
      <c r="M26" s="637" t="s">
        <v>26</v>
      </c>
      <c r="N26" s="636"/>
      <c r="O26" s="637" t="s">
        <v>27</v>
      </c>
      <c r="P26" s="638"/>
      <c r="Q26" s="40"/>
      <c r="S26" s="308" t="s">
        <v>0</v>
      </c>
      <c r="T26" s="644" t="s">
        <v>25</v>
      </c>
      <c r="U26" s="645"/>
      <c r="V26" s="646" t="s">
        <v>26</v>
      </c>
      <c r="W26" s="645"/>
      <c r="X26" s="646" t="s">
        <v>27</v>
      </c>
      <c r="Y26" s="647"/>
      <c r="Z26" s="40"/>
      <c r="AB26" s="308" t="s">
        <v>0</v>
      </c>
      <c r="AC26" s="644" t="s">
        <v>25</v>
      </c>
      <c r="AD26" s="645"/>
      <c r="AE26" s="646" t="s">
        <v>26</v>
      </c>
      <c r="AF26" s="645"/>
      <c r="AG26" s="646" t="s">
        <v>27</v>
      </c>
      <c r="AH26" s="647"/>
      <c r="AI26" s="40"/>
      <c r="AK26" s="308" t="s">
        <v>0</v>
      </c>
      <c r="AL26" s="644" t="s">
        <v>47</v>
      </c>
      <c r="AM26" s="645"/>
      <c r="AN26" s="646" t="s">
        <v>48</v>
      </c>
      <c r="AO26" s="645"/>
      <c r="AP26" s="646" t="s">
        <v>49</v>
      </c>
      <c r="AQ26" s="647"/>
      <c r="AT26" s="664"/>
      <c r="AU26" s="659"/>
      <c r="AV26" s="660"/>
      <c r="AW26" s="651" t="s">
        <v>62</v>
      </c>
      <c r="AX26" s="652"/>
      <c r="AY26" s="651" t="s">
        <v>67</v>
      </c>
      <c r="AZ26" s="653"/>
      <c r="BA26" s="672"/>
      <c r="BB26" s="673"/>
      <c r="BC26" s="673"/>
      <c r="BD26" s="674"/>
      <c r="BE26" s="624"/>
      <c r="BG26" s="475"/>
      <c r="BH26" s="475"/>
      <c r="BI26" s="475"/>
      <c r="BJ26" s="475"/>
    </row>
    <row r="27" spans="1:62" ht="90" customHeight="1" thickBot="1" x14ac:dyDescent="0.3">
      <c r="A27" s="74"/>
      <c r="B27" s="75" t="s">
        <v>28</v>
      </c>
      <c r="C27" s="76" t="s">
        <v>29</v>
      </c>
      <c r="D27" s="76" t="s">
        <v>28</v>
      </c>
      <c r="E27" s="76" t="s">
        <v>29</v>
      </c>
      <c r="F27" s="76" t="s">
        <v>28</v>
      </c>
      <c r="G27" s="77" t="s">
        <v>29</v>
      </c>
      <c r="H27" s="40"/>
      <c r="J27" s="74"/>
      <c r="K27" s="75" t="s">
        <v>28</v>
      </c>
      <c r="L27" s="76" t="s">
        <v>29</v>
      </c>
      <c r="M27" s="76" t="s">
        <v>28</v>
      </c>
      <c r="N27" s="76" t="s">
        <v>29</v>
      </c>
      <c r="O27" s="76" t="s">
        <v>28</v>
      </c>
      <c r="P27" s="77" t="s">
        <v>29</v>
      </c>
      <c r="Q27" s="40"/>
      <c r="S27" s="308"/>
      <c r="T27" s="309" t="s">
        <v>28</v>
      </c>
      <c r="U27" s="310" t="s">
        <v>29</v>
      </c>
      <c r="V27" s="310" t="s">
        <v>28</v>
      </c>
      <c r="W27" s="310" t="s">
        <v>29</v>
      </c>
      <c r="X27" s="310" t="s">
        <v>28</v>
      </c>
      <c r="Y27" s="311" t="s">
        <v>29</v>
      </c>
      <c r="Z27" s="40"/>
      <c r="AB27" s="308"/>
      <c r="AC27" s="309" t="s">
        <v>28</v>
      </c>
      <c r="AD27" s="310" t="s">
        <v>29</v>
      </c>
      <c r="AE27" s="310" t="s">
        <v>28</v>
      </c>
      <c r="AF27" s="310" t="s">
        <v>29</v>
      </c>
      <c r="AG27" s="310" t="s">
        <v>28</v>
      </c>
      <c r="AH27" s="311" t="s">
        <v>29</v>
      </c>
      <c r="AI27" s="40"/>
      <c r="AK27" s="308"/>
      <c r="AL27" s="309" t="s">
        <v>28</v>
      </c>
      <c r="AM27" s="310" t="s">
        <v>29</v>
      </c>
      <c r="AN27" s="310" t="s">
        <v>28</v>
      </c>
      <c r="AO27" s="310" t="s">
        <v>29</v>
      </c>
      <c r="AP27" s="310" t="s">
        <v>28</v>
      </c>
      <c r="AQ27" s="311" t="s">
        <v>29</v>
      </c>
      <c r="AT27" s="665"/>
      <c r="AU27" s="309" t="s">
        <v>87</v>
      </c>
      <c r="AV27" s="311" t="s">
        <v>69</v>
      </c>
      <c r="AW27" s="309" t="s">
        <v>28</v>
      </c>
      <c r="AX27" s="447" t="s">
        <v>29</v>
      </c>
      <c r="AY27" s="503" t="s">
        <v>28</v>
      </c>
      <c r="AZ27" s="4" t="s">
        <v>29</v>
      </c>
      <c r="BA27" s="452" t="s">
        <v>83</v>
      </c>
      <c r="BB27" s="508" t="s">
        <v>85</v>
      </c>
      <c r="BC27" s="509" t="s">
        <v>84</v>
      </c>
      <c r="BD27" s="453" t="s">
        <v>86</v>
      </c>
      <c r="BE27" s="507" t="s">
        <v>81</v>
      </c>
      <c r="BG27" s="384"/>
      <c r="BH27" s="384"/>
      <c r="BI27" s="384"/>
      <c r="BJ27" s="475"/>
    </row>
    <row r="28" spans="1:62" s="98" customFormat="1" x14ac:dyDescent="0.25">
      <c r="A28" s="41" t="s">
        <v>30</v>
      </c>
      <c r="B28" s="93"/>
      <c r="C28" s="94"/>
      <c r="D28" s="94"/>
      <c r="E28" s="94"/>
      <c r="F28" s="95"/>
      <c r="G28" s="96"/>
      <c r="H28" s="97"/>
      <c r="J28" s="41" t="s">
        <v>30</v>
      </c>
      <c r="K28" s="93"/>
      <c r="L28" s="94">
        <v>1</v>
      </c>
      <c r="M28" s="94"/>
      <c r="N28" s="187"/>
      <c r="O28" s="188"/>
      <c r="P28" s="189"/>
      <c r="Q28" s="97"/>
      <c r="S28" s="41" t="s">
        <v>30</v>
      </c>
      <c r="T28" s="215"/>
      <c r="U28" s="216">
        <v>1</v>
      </c>
      <c r="V28" s="216"/>
      <c r="W28" s="217"/>
      <c r="X28" s="218"/>
      <c r="Y28" s="219"/>
      <c r="Z28" s="97"/>
      <c r="AB28" s="41" t="s">
        <v>30</v>
      </c>
      <c r="AC28" s="215"/>
      <c r="AD28" s="216">
        <v>1</v>
      </c>
      <c r="AE28" s="216"/>
      <c r="AF28" s="217"/>
      <c r="AG28" s="218"/>
      <c r="AH28" s="219"/>
      <c r="AI28" s="97"/>
      <c r="AK28" s="328" t="s">
        <v>30</v>
      </c>
      <c r="AL28" s="329"/>
      <c r="AM28" s="330">
        <v>1</v>
      </c>
      <c r="AN28" s="330"/>
      <c r="AO28" s="331"/>
      <c r="AP28" s="332"/>
      <c r="AQ28" s="344"/>
      <c r="AT28" s="717" t="s">
        <v>30</v>
      </c>
      <c r="AU28" s="718">
        <v>42</v>
      </c>
      <c r="AV28" s="719">
        <v>33</v>
      </c>
      <c r="AW28" s="719">
        <v>14</v>
      </c>
      <c r="AX28" s="444">
        <v>6</v>
      </c>
      <c r="AY28" s="410"/>
      <c r="AZ28" s="510"/>
      <c r="BA28" s="720"/>
      <c r="BB28" s="188"/>
      <c r="BC28" s="95"/>
      <c r="BD28" s="514"/>
      <c r="BE28" s="495"/>
      <c r="BG28" s="524"/>
      <c r="BH28" s="524"/>
      <c r="BI28" s="524"/>
      <c r="BJ28" s="524"/>
    </row>
    <row r="29" spans="1:62" s="98" customFormat="1" x14ac:dyDescent="0.25">
      <c r="A29" s="8" t="s">
        <v>31</v>
      </c>
      <c r="B29" s="86"/>
      <c r="C29" s="99"/>
      <c r="D29" s="99"/>
      <c r="E29" s="99">
        <v>1</v>
      </c>
      <c r="F29" s="100"/>
      <c r="G29" s="101">
        <v>1</v>
      </c>
      <c r="H29" s="97"/>
      <c r="J29" s="8" t="s">
        <v>31</v>
      </c>
      <c r="K29" s="86">
        <v>1</v>
      </c>
      <c r="L29" s="99">
        <v>0</v>
      </c>
      <c r="M29" s="99">
        <v>1</v>
      </c>
      <c r="N29" s="190"/>
      <c r="O29" s="191"/>
      <c r="P29" s="192">
        <v>1</v>
      </c>
      <c r="Q29" s="97"/>
      <c r="S29" s="8" t="s">
        <v>31</v>
      </c>
      <c r="T29" s="220">
        <v>1</v>
      </c>
      <c r="U29" s="9">
        <v>0</v>
      </c>
      <c r="V29" s="9">
        <v>0</v>
      </c>
      <c r="W29" s="221">
        <v>0</v>
      </c>
      <c r="X29" s="222">
        <v>0</v>
      </c>
      <c r="Y29" s="223">
        <v>1</v>
      </c>
      <c r="Z29" s="97"/>
      <c r="AB29" s="8" t="s">
        <v>31</v>
      </c>
      <c r="AC29" s="220">
        <v>1</v>
      </c>
      <c r="AD29" s="9">
        <v>0</v>
      </c>
      <c r="AE29" s="9">
        <v>1</v>
      </c>
      <c r="AF29" s="221">
        <v>1</v>
      </c>
      <c r="AG29" s="222">
        <v>0</v>
      </c>
      <c r="AH29" s="223">
        <v>1</v>
      </c>
      <c r="AI29" s="97"/>
      <c r="AK29" s="333" t="s">
        <v>31</v>
      </c>
      <c r="AL29" s="334">
        <v>1</v>
      </c>
      <c r="AM29" s="335">
        <v>0</v>
      </c>
      <c r="AN29" s="335">
        <v>1</v>
      </c>
      <c r="AO29" s="336">
        <v>1</v>
      </c>
      <c r="AP29" s="337">
        <v>0</v>
      </c>
      <c r="AQ29" s="345">
        <v>1</v>
      </c>
      <c r="AT29" s="593" t="s">
        <v>31</v>
      </c>
      <c r="AU29" s="594">
        <v>38</v>
      </c>
      <c r="AV29" s="594">
        <v>42</v>
      </c>
      <c r="AW29" s="594">
        <v>15</v>
      </c>
      <c r="AX29" s="445">
        <v>11</v>
      </c>
      <c r="AY29" s="595">
        <v>1</v>
      </c>
      <c r="AZ29" s="595">
        <v>0</v>
      </c>
      <c r="BA29" s="721">
        <v>7</v>
      </c>
      <c r="BB29" s="722">
        <v>399900</v>
      </c>
      <c r="BC29" s="565"/>
      <c r="BD29" s="566"/>
      <c r="BE29" s="496"/>
      <c r="BG29" s="524"/>
      <c r="BH29" s="524"/>
      <c r="BI29" s="524"/>
      <c r="BJ29" s="524"/>
    </row>
    <row r="30" spans="1:62" s="98" customFormat="1" x14ac:dyDescent="0.25">
      <c r="A30" s="8" t="s">
        <v>32</v>
      </c>
      <c r="B30" s="86"/>
      <c r="C30" s="99"/>
      <c r="D30" s="99"/>
      <c r="E30" s="99"/>
      <c r="F30" s="102"/>
      <c r="G30" s="103"/>
      <c r="H30" s="97"/>
      <c r="J30" s="8" t="s">
        <v>32</v>
      </c>
      <c r="K30" s="86"/>
      <c r="L30" s="99"/>
      <c r="M30" s="99"/>
      <c r="N30" s="190"/>
      <c r="O30" s="193"/>
      <c r="P30" s="194"/>
      <c r="Q30" s="97"/>
      <c r="S30" s="8" t="s">
        <v>32</v>
      </c>
      <c r="T30" s="220"/>
      <c r="U30" s="9"/>
      <c r="V30" s="9"/>
      <c r="W30" s="221"/>
      <c r="X30" s="224"/>
      <c r="Y30" s="225"/>
      <c r="Z30" s="97"/>
      <c r="AB30" s="8" t="s">
        <v>32</v>
      </c>
      <c r="AC30" s="220"/>
      <c r="AD30" s="9"/>
      <c r="AE30" s="9"/>
      <c r="AF30" s="221"/>
      <c r="AG30" s="224"/>
      <c r="AH30" s="225"/>
      <c r="AI30" s="97"/>
      <c r="AK30" s="333" t="s">
        <v>32</v>
      </c>
      <c r="AL30" s="334"/>
      <c r="AM30" s="335"/>
      <c r="AN30" s="335"/>
      <c r="AO30" s="336"/>
      <c r="AP30" s="338"/>
      <c r="AQ30" s="346"/>
      <c r="AT30" s="593" t="s">
        <v>32</v>
      </c>
      <c r="AU30" s="588">
        <v>10</v>
      </c>
      <c r="AV30" s="588">
        <v>21</v>
      </c>
      <c r="AW30" s="588"/>
      <c r="AX30" s="588"/>
      <c r="AY30" s="588">
        <v>5</v>
      </c>
      <c r="AZ30" s="588">
        <v>7</v>
      </c>
      <c r="BA30" s="612"/>
      <c r="BB30" s="565"/>
      <c r="BC30" s="565"/>
      <c r="BD30" s="566"/>
      <c r="BE30" s="497"/>
      <c r="BG30" s="524"/>
      <c r="BH30" s="524"/>
      <c r="BI30" s="524"/>
      <c r="BJ30" s="524"/>
    </row>
    <row r="31" spans="1:62" s="98" customFormat="1" ht="15.75" thickBot="1" x14ac:dyDescent="0.3">
      <c r="A31" s="13" t="s">
        <v>33</v>
      </c>
      <c r="B31" s="91"/>
      <c r="C31" s="104"/>
      <c r="D31" s="104"/>
      <c r="E31" s="104"/>
      <c r="F31" s="105"/>
      <c r="G31" s="106"/>
      <c r="H31" s="97"/>
      <c r="J31" s="13" t="s">
        <v>33</v>
      </c>
      <c r="K31" s="91"/>
      <c r="L31" s="104"/>
      <c r="M31" s="104"/>
      <c r="N31" s="195"/>
      <c r="O31" s="196"/>
      <c r="P31" s="197"/>
      <c r="Q31" s="97"/>
      <c r="S31" s="13" t="s">
        <v>33</v>
      </c>
      <c r="T31" s="226"/>
      <c r="U31" s="227"/>
      <c r="V31" s="227"/>
      <c r="W31" s="228"/>
      <c r="X31" s="229"/>
      <c r="Y31" s="230"/>
      <c r="Z31" s="97"/>
      <c r="AB31" s="13" t="s">
        <v>33</v>
      </c>
      <c r="AC31" s="226"/>
      <c r="AD31" s="227"/>
      <c r="AE31" s="227"/>
      <c r="AF31" s="228"/>
      <c r="AG31" s="229"/>
      <c r="AH31" s="230"/>
      <c r="AI31" s="97"/>
      <c r="AK31" s="339" t="s">
        <v>33</v>
      </c>
      <c r="AL31" s="340"/>
      <c r="AM31" s="341"/>
      <c r="AN31" s="341"/>
      <c r="AO31" s="342"/>
      <c r="AP31" s="343"/>
      <c r="AQ31" s="347"/>
      <c r="AT31" s="723" t="s">
        <v>33</v>
      </c>
      <c r="AU31" s="607">
        <v>11</v>
      </c>
      <c r="AV31" s="611">
        <v>24</v>
      </c>
      <c r="AW31" s="611"/>
      <c r="AX31" s="561">
        <v>1</v>
      </c>
      <c r="AY31" s="562">
        <v>3</v>
      </c>
      <c r="AZ31" s="563">
        <v>5</v>
      </c>
      <c r="BA31" s="613">
        <v>2</v>
      </c>
      <c r="BB31" s="614">
        <v>129550</v>
      </c>
      <c r="BC31" s="614"/>
      <c r="BD31" s="615"/>
      <c r="BE31" s="564"/>
      <c r="BG31" s="524"/>
      <c r="BH31" s="524"/>
      <c r="BI31" s="524"/>
      <c r="BJ31" s="524"/>
    </row>
    <row r="32" spans="1:62" x14ac:dyDescent="0.25">
      <c r="A32" s="16" t="s">
        <v>11</v>
      </c>
      <c r="B32" s="49">
        <f>SUM(B28:B31)</f>
        <v>0</v>
      </c>
      <c r="C32" s="50">
        <f t="shared" ref="C32:G32" si="13">SUM(C28:C31)</f>
        <v>0</v>
      </c>
      <c r="D32" s="50">
        <f t="shared" si="13"/>
        <v>0</v>
      </c>
      <c r="E32" s="107">
        <f t="shared" si="13"/>
        <v>1</v>
      </c>
      <c r="F32" s="122">
        <f t="shared" si="13"/>
        <v>0</v>
      </c>
      <c r="G32" s="108">
        <f t="shared" si="13"/>
        <v>1</v>
      </c>
      <c r="J32" s="16" t="s">
        <v>11</v>
      </c>
      <c r="K32" s="170">
        <f>SUM(K28:K31)</f>
        <v>1</v>
      </c>
      <c r="L32" s="171">
        <f t="shared" ref="L32:P32" si="14">SUM(L28:L31)</f>
        <v>1</v>
      </c>
      <c r="M32" s="171">
        <f t="shared" si="14"/>
        <v>1</v>
      </c>
      <c r="N32" s="198">
        <f t="shared" si="14"/>
        <v>0</v>
      </c>
      <c r="O32" s="198">
        <f t="shared" si="14"/>
        <v>0</v>
      </c>
      <c r="P32" s="199">
        <f t="shared" si="14"/>
        <v>1</v>
      </c>
      <c r="S32" s="16" t="s">
        <v>11</v>
      </c>
      <c r="T32" s="170">
        <f>SUM(T28:T31)</f>
        <v>1</v>
      </c>
      <c r="U32" s="171">
        <f t="shared" ref="U32:Y32" si="15">SUM(U28:U31)</f>
        <v>1</v>
      </c>
      <c r="V32" s="171">
        <f t="shared" si="15"/>
        <v>0</v>
      </c>
      <c r="W32" s="198">
        <f t="shared" si="15"/>
        <v>0</v>
      </c>
      <c r="X32" s="198">
        <f t="shared" si="15"/>
        <v>0</v>
      </c>
      <c r="Y32" s="199">
        <f t="shared" si="15"/>
        <v>1</v>
      </c>
      <c r="AB32" s="16" t="s">
        <v>11</v>
      </c>
      <c r="AC32" s="170">
        <f>SUM(AC28:AC31)</f>
        <v>1</v>
      </c>
      <c r="AD32" s="171">
        <f t="shared" ref="AD32:AH32" si="16">SUM(AD28:AD31)</f>
        <v>1</v>
      </c>
      <c r="AE32" s="171">
        <f t="shared" si="16"/>
        <v>1</v>
      </c>
      <c r="AF32" s="198">
        <f t="shared" si="16"/>
        <v>1</v>
      </c>
      <c r="AG32" s="198">
        <f t="shared" si="16"/>
        <v>0</v>
      </c>
      <c r="AH32" s="199">
        <f t="shared" si="16"/>
        <v>1</v>
      </c>
      <c r="AK32" s="326" t="s">
        <v>11</v>
      </c>
      <c r="AL32" s="327">
        <f>SUM(AL28:AL31)</f>
        <v>1</v>
      </c>
      <c r="AM32" s="327">
        <f t="shared" ref="AM32:AQ32" si="17">SUM(AM28:AM31)</f>
        <v>1</v>
      </c>
      <c r="AN32" s="327">
        <f t="shared" si="17"/>
        <v>1</v>
      </c>
      <c r="AO32" s="327">
        <f t="shared" si="17"/>
        <v>1</v>
      </c>
      <c r="AP32" s="327">
        <f t="shared" si="17"/>
        <v>0</v>
      </c>
      <c r="AQ32" s="348">
        <f t="shared" si="17"/>
        <v>1</v>
      </c>
      <c r="AT32" s="326" t="s">
        <v>11</v>
      </c>
      <c r="AU32" s="724">
        <f t="shared" ref="AU32:BB32" si="18">SUM(AU28:AU31)</f>
        <v>101</v>
      </c>
      <c r="AV32" s="724">
        <f t="shared" si="18"/>
        <v>120</v>
      </c>
      <c r="AW32" s="724">
        <f t="shared" si="18"/>
        <v>29</v>
      </c>
      <c r="AX32" s="724">
        <f t="shared" si="18"/>
        <v>18</v>
      </c>
      <c r="AY32" s="725">
        <v>20</v>
      </c>
      <c r="AZ32" s="726">
        <v>15</v>
      </c>
      <c r="BA32" s="724">
        <f t="shared" si="18"/>
        <v>9</v>
      </c>
      <c r="BB32" s="724">
        <f t="shared" si="18"/>
        <v>529450</v>
      </c>
      <c r="BC32" s="567"/>
      <c r="BD32" s="568"/>
      <c r="BE32" s="569"/>
      <c r="BG32" s="525"/>
      <c r="BH32" s="525"/>
      <c r="BI32" s="525"/>
      <c r="BJ32" s="475"/>
    </row>
    <row r="33" spans="1:66" x14ac:dyDescent="0.25">
      <c r="A33" s="17" t="s">
        <v>12</v>
      </c>
      <c r="B33" s="20"/>
      <c r="C33" s="42"/>
      <c r="D33" s="42"/>
      <c r="E33" s="109"/>
      <c r="F33" s="110"/>
      <c r="G33" s="111"/>
      <c r="J33" s="17" t="s">
        <v>12</v>
      </c>
      <c r="K33" s="172"/>
      <c r="L33" s="173"/>
      <c r="M33" s="173"/>
      <c r="N33" s="200"/>
      <c r="O33" s="201"/>
      <c r="P33" s="202"/>
      <c r="S33" s="17" t="s">
        <v>12</v>
      </c>
      <c r="T33" s="172"/>
      <c r="U33" s="173"/>
      <c r="V33" s="173"/>
      <c r="W33" s="276"/>
      <c r="X33" s="277"/>
      <c r="Y33" s="278"/>
      <c r="AB33" s="17" t="s">
        <v>12</v>
      </c>
      <c r="AC33" s="172"/>
      <c r="AD33" s="173"/>
      <c r="AE33" s="173"/>
      <c r="AF33" s="276"/>
      <c r="AG33" s="277"/>
      <c r="AH33" s="278"/>
      <c r="AK33" s="242" t="s">
        <v>12</v>
      </c>
      <c r="AL33" s="349"/>
      <c r="AM33" s="350"/>
      <c r="AN33" s="350"/>
      <c r="AO33" s="351"/>
      <c r="AP33" s="352"/>
      <c r="AQ33" s="353"/>
      <c r="AT33" s="398" t="s">
        <v>12</v>
      </c>
      <c r="AU33" s="596">
        <v>8</v>
      </c>
      <c r="AV33" s="596">
        <v>22</v>
      </c>
      <c r="AW33" s="596"/>
      <c r="AX33" s="596"/>
      <c r="AY33" s="597">
        <v>3</v>
      </c>
      <c r="AZ33" s="598">
        <v>6</v>
      </c>
      <c r="BA33" s="570"/>
      <c r="BB33" s="571"/>
      <c r="BC33" s="572"/>
      <c r="BD33" s="573"/>
      <c r="BE33" s="574"/>
      <c r="BG33" s="525"/>
      <c r="BH33" s="525"/>
      <c r="BI33" s="525"/>
      <c r="BJ33" s="475"/>
    </row>
    <row r="34" spans="1:66" x14ac:dyDescent="0.25">
      <c r="A34" s="17" t="s">
        <v>13</v>
      </c>
      <c r="B34" s="20">
        <v>0</v>
      </c>
      <c r="C34" s="42">
        <v>1</v>
      </c>
      <c r="D34" s="42">
        <v>0</v>
      </c>
      <c r="E34" s="46">
        <v>0</v>
      </c>
      <c r="F34" s="118">
        <v>0</v>
      </c>
      <c r="G34" s="119">
        <v>0</v>
      </c>
      <c r="J34" s="17" t="s">
        <v>13</v>
      </c>
      <c r="K34" s="172">
        <v>0</v>
      </c>
      <c r="L34" s="173">
        <v>1</v>
      </c>
      <c r="M34" s="173">
        <v>0</v>
      </c>
      <c r="N34" s="177">
        <v>0</v>
      </c>
      <c r="O34" s="178">
        <v>0</v>
      </c>
      <c r="P34" s="179">
        <v>0</v>
      </c>
      <c r="S34" s="17" t="s">
        <v>13</v>
      </c>
      <c r="T34" s="172">
        <v>0</v>
      </c>
      <c r="U34" s="173">
        <v>1</v>
      </c>
      <c r="V34" s="173">
        <v>0</v>
      </c>
      <c r="W34" s="173">
        <v>0</v>
      </c>
      <c r="X34" s="279">
        <v>0</v>
      </c>
      <c r="Y34" s="280">
        <v>0</v>
      </c>
      <c r="AB34" s="17" t="s">
        <v>13</v>
      </c>
      <c r="AC34" s="172">
        <v>0</v>
      </c>
      <c r="AD34" s="173">
        <v>1</v>
      </c>
      <c r="AE34" s="173">
        <v>0</v>
      </c>
      <c r="AF34" s="173">
        <v>0</v>
      </c>
      <c r="AG34" s="279">
        <v>0</v>
      </c>
      <c r="AH34" s="280">
        <v>0</v>
      </c>
      <c r="AK34" s="242" t="s">
        <v>13</v>
      </c>
      <c r="AL34" s="349">
        <v>0</v>
      </c>
      <c r="AM34" s="350">
        <v>1</v>
      </c>
      <c r="AN34" s="350">
        <v>0</v>
      </c>
      <c r="AO34" s="350">
        <v>0</v>
      </c>
      <c r="AP34" s="354">
        <v>0</v>
      </c>
      <c r="AQ34" s="355">
        <v>0</v>
      </c>
      <c r="AT34" s="398" t="s">
        <v>13</v>
      </c>
      <c r="AU34" s="588">
        <v>2</v>
      </c>
      <c r="AV34" s="588">
        <v>5</v>
      </c>
      <c r="AW34" s="588">
        <v>1</v>
      </c>
      <c r="AX34" s="588"/>
      <c r="AY34" s="589"/>
      <c r="AZ34" s="576"/>
      <c r="BA34" s="570"/>
      <c r="BB34" s="571"/>
      <c r="BC34" s="572"/>
      <c r="BD34" s="573"/>
      <c r="BE34" s="574"/>
      <c r="BG34" s="475"/>
      <c r="BH34" s="475"/>
      <c r="BI34" s="475"/>
      <c r="BJ34" s="475"/>
      <c r="BK34" s="475"/>
      <c r="BL34" s="475"/>
      <c r="BM34" s="475"/>
      <c r="BN34" s="475"/>
    </row>
    <row r="35" spans="1:66" x14ac:dyDescent="0.25">
      <c r="A35" s="17" t="s">
        <v>14</v>
      </c>
      <c r="B35" s="20"/>
      <c r="C35" s="42"/>
      <c r="D35" s="42"/>
      <c r="E35" s="46"/>
      <c r="F35" s="120"/>
      <c r="G35" s="121"/>
      <c r="J35" s="17" t="s">
        <v>14</v>
      </c>
      <c r="K35" s="172"/>
      <c r="L35" s="173"/>
      <c r="M35" s="173"/>
      <c r="N35" s="177"/>
      <c r="O35" s="180"/>
      <c r="P35" s="181"/>
      <c r="S35" s="17" t="s">
        <v>14</v>
      </c>
      <c r="T35" s="172">
        <v>2</v>
      </c>
      <c r="U35" s="173">
        <v>0</v>
      </c>
      <c r="V35" s="173">
        <v>0</v>
      </c>
      <c r="W35" s="173">
        <v>0</v>
      </c>
      <c r="X35" s="279">
        <v>0</v>
      </c>
      <c r="Y35" s="280">
        <v>0</v>
      </c>
      <c r="AB35" s="17" t="s">
        <v>14</v>
      </c>
      <c r="AC35" s="172">
        <v>2</v>
      </c>
      <c r="AD35" s="173">
        <v>0</v>
      </c>
      <c r="AE35" s="173">
        <v>0</v>
      </c>
      <c r="AF35" s="173">
        <v>0</v>
      </c>
      <c r="AG35" s="279">
        <v>0</v>
      </c>
      <c r="AH35" s="280">
        <v>0</v>
      </c>
      <c r="AK35" s="242" t="s">
        <v>14</v>
      </c>
      <c r="AL35" s="349">
        <v>3</v>
      </c>
      <c r="AM35" s="350"/>
      <c r="AN35" s="350">
        <v>0</v>
      </c>
      <c r="AO35" s="350">
        <v>0</v>
      </c>
      <c r="AP35" s="354">
        <v>0</v>
      </c>
      <c r="AQ35" s="355">
        <v>0</v>
      </c>
      <c r="AT35" s="398" t="s">
        <v>14</v>
      </c>
      <c r="AU35" s="588">
        <v>25</v>
      </c>
      <c r="AV35" s="588">
        <v>63</v>
      </c>
      <c r="AW35" s="588">
        <v>10</v>
      </c>
      <c r="AX35" s="588">
        <v>1</v>
      </c>
      <c r="AY35" s="589">
        <v>5</v>
      </c>
      <c r="AZ35" s="619">
        <v>2</v>
      </c>
      <c r="BA35" s="570"/>
      <c r="BB35" s="571"/>
      <c r="BC35" s="572"/>
      <c r="BD35" s="573"/>
      <c r="BE35" s="574"/>
      <c r="BG35" s="475"/>
      <c r="BH35" s="475"/>
      <c r="BI35" s="475"/>
      <c r="BJ35" s="475"/>
    </row>
    <row r="36" spans="1:66" x14ac:dyDescent="0.25">
      <c r="A36" s="17" t="s">
        <v>15</v>
      </c>
      <c r="B36" s="20"/>
      <c r="C36" s="42"/>
      <c r="D36" s="42"/>
      <c r="E36" s="109"/>
      <c r="F36" s="110"/>
      <c r="G36" s="111"/>
      <c r="J36" s="17" t="s">
        <v>15</v>
      </c>
      <c r="K36" s="172"/>
      <c r="L36" s="173"/>
      <c r="M36" s="173"/>
      <c r="N36" s="174"/>
      <c r="O36" s="175"/>
      <c r="P36" s="176"/>
      <c r="S36" s="17" t="s">
        <v>15</v>
      </c>
      <c r="T36" s="172"/>
      <c r="U36" s="173"/>
      <c r="V36" s="173"/>
      <c r="W36" s="173"/>
      <c r="X36" s="279"/>
      <c r="Y36" s="280"/>
      <c r="AB36" s="17" t="s">
        <v>15</v>
      </c>
      <c r="AC36" s="172"/>
      <c r="AD36" s="173"/>
      <c r="AE36" s="173"/>
      <c r="AF36" s="173"/>
      <c r="AG36" s="279"/>
      <c r="AH36" s="280"/>
      <c r="AK36" s="242" t="s">
        <v>15</v>
      </c>
      <c r="AL36" s="349"/>
      <c r="AM36" s="350"/>
      <c r="AN36" s="350"/>
      <c r="AO36" s="350"/>
      <c r="AP36" s="354"/>
      <c r="AQ36" s="355"/>
      <c r="AT36" s="398" t="s">
        <v>15</v>
      </c>
      <c r="AU36" s="588">
        <v>2</v>
      </c>
      <c r="AV36" s="588">
        <v>4</v>
      </c>
      <c r="AW36" s="588"/>
      <c r="AX36" s="588"/>
      <c r="AY36" s="589"/>
      <c r="AZ36" s="619"/>
      <c r="BA36" s="727"/>
      <c r="BB36" s="728"/>
      <c r="BC36" s="594"/>
      <c r="BD36" s="729"/>
      <c r="BE36" s="730"/>
      <c r="BG36" s="475"/>
      <c r="BH36" s="475"/>
      <c r="BI36" s="475"/>
      <c r="BJ36" s="475"/>
      <c r="BK36" s="475"/>
      <c r="BL36" s="475"/>
    </row>
    <row r="37" spans="1:66" ht="15.75" thickBot="1" x14ac:dyDescent="0.3">
      <c r="A37" s="27" t="s">
        <v>16</v>
      </c>
      <c r="B37" s="30"/>
      <c r="C37" s="43"/>
      <c r="D37" s="43"/>
      <c r="E37" s="112"/>
      <c r="F37" s="113"/>
      <c r="G37" s="114"/>
      <c r="J37" s="27" t="s">
        <v>16</v>
      </c>
      <c r="K37" s="182"/>
      <c r="L37" s="183"/>
      <c r="M37" s="183"/>
      <c r="N37" s="184"/>
      <c r="O37" s="185"/>
      <c r="P37" s="186"/>
      <c r="S37" s="27" t="s">
        <v>16</v>
      </c>
      <c r="T37" s="231"/>
      <c r="U37" s="184"/>
      <c r="V37" s="184"/>
      <c r="W37" s="184"/>
      <c r="X37" s="237"/>
      <c r="Y37" s="238"/>
      <c r="AB37" s="27" t="s">
        <v>16</v>
      </c>
      <c r="AC37" s="231"/>
      <c r="AD37" s="184"/>
      <c r="AE37" s="184"/>
      <c r="AF37" s="184"/>
      <c r="AG37" s="237"/>
      <c r="AH37" s="238"/>
      <c r="AK37" s="252" t="s">
        <v>16</v>
      </c>
      <c r="AL37" s="356"/>
      <c r="AM37" s="357"/>
      <c r="AN37" s="357"/>
      <c r="AO37" s="357"/>
      <c r="AP37" s="358"/>
      <c r="AQ37" s="359"/>
      <c r="AT37" s="398" t="s">
        <v>16</v>
      </c>
      <c r="AU37" s="731">
        <v>3</v>
      </c>
      <c r="AV37" s="731">
        <v>6</v>
      </c>
      <c r="AW37" s="588"/>
      <c r="AX37" s="588">
        <v>1</v>
      </c>
      <c r="AY37" s="595"/>
      <c r="AZ37" s="732" t="s">
        <v>94</v>
      </c>
      <c r="BA37" s="727">
        <v>4</v>
      </c>
      <c r="BB37" s="728">
        <v>352409.06</v>
      </c>
      <c r="BC37" s="594">
        <v>1</v>
      </c>
      <c r="BD37" s="729">
        <v>73512.5</v>
      </c>
      <c r="BE37" s="733"/>
      <c r="BF37" t="s">
        <v>95</v>
      </c>
      <c r="BG37" s="475"/>
      <c r="BH37" s="475"/>
      <c r="BI37" s="475"/>
      <c r="BJ37" s="475"/>
    </row>
    <row r="38" spans="1:66" x14ac:dyDescent="0.25">
      <c r="A38" s="31" t="s">
        <v>17</v>
      </c>
      <c r="B38" s="34"/>
      <c r="C38" s="44"/>
      <c r="D38" s="44"/>
      <c r="E38" s="115"/>
      <c r="F38" s="116"/>
      <c r="G38" s="117"/>
      <c r="J38" s="31" t="s">
        <v>17</v>
      </c>
      <c r="K38" s="34"/>
      <c r="L38" s="44"/>
      <c r="M38" s="44"/>
      <c r="N38" s="115"/>
      <c r="O38" s="116"/>
      <c r="P38" s="117"/>
      <c r="S38" s="31" t="s">
        <v>17</v>
      </c>
      <c r="T38" s="232"/>
      <c r="U38" s="115"/>
      <c r="V38" s="115"/>
      <c r="W38" s="115"/>
      <c r="X38" s="116"/>
      <c r="Y38" s="117"/>
      <c r="AB38" s="31" t="s">
        <v>17</v>
      </c>
      <c r="AC38" s="232"/>
      <c r="AD38" s="115"/>
      <c r="AE38" s="115"/>
      <c r="AF38" s="115"/>
      <c r="AG38" s="116"/>
      <c r="AH38" s="117"/>
      <c r="AK38" s="360" t="s">
        <v>17</v>
      </c>
      <c r="AL38" s="361"/>
      <c r="AM38" s="362"/>
      <c r="AN38" s="362"/>
      <c r="AO38" s="362"/>
      <c r="AP38" s="363"/>
      <c r="AQ38" s="364"/>
      <c r="AT38" s="434" t="s">
        <v>17</v>
      </c>
      <c r="AU38" s="588"/>
      <c r="AV38" s="588">
        <v>3</v>
      </c>
      <c r="AW38" s="588"/>
      <c r="AX38" s="588"/>
      <c r="AY38" s="595"/>
      <c r="AZ38" s="732"/>
      <c r="BA38" s="727"/>
      <c r="BB38" s="728"/>
      <c r="BC38" s="594"/>
      <c r="BD38" s="729"/>
      <c r="BE38" s="733"/>
      <c r="BG38" s="475"/>
      <c r="BH38" s="475"/>
      <c r="BI38" s="475"/>
      <c r="BJ38" s="475"/>
    </row>
    <row r="39" spans="1:66" ht="15.75" thickBot="1" x14ac:dyDescent="0.3">
      <c r="A39" s="35" t="s">
        <v>18</v>
      </c>
      <c r="B39" s="37"/>
      <c r="C39" s="45"/>
      <c r="D39" s="45"/>
      <c r="E39" s="112"/>
      <c r="F39" s="113"/>
      <c r="G39" s="114"/>
      <c r="J39" s="35" t="s">
        <v>18</v>
      </c>
      <c r="K39" s="37"/>
      <c r="L39" s="45"/>
      <c r="M39" s="45"/>
      <c r="N39" s="112"/>
      <c r="O39" s="113"/>
      <c r="P39" s="114"/>
      <c r="S39" s="35" t="s">
        <v>18</v>
      </c>
      <c r="T39" s="233"/>
      <c r="U39" s="112"/>
      <c r="V39" s="112"/>
      <c r="W39" s="112"/>
      <c r="X39" s="113"/>
      <c r="Y39" s="114"/>
      <c r="AB39" s="35" t="s">
        <v>18</v>
      </c>
      <c r="AC39" s="233"/>
      <c r="AD39" s="112"/>
      <c r="AE39" s="112"/>
      <c r="AF39" s="112"/>
      <c r="AG39" s="113"/>
      <c r="AH39" s="114"/>
      <c r="AK39" s="365" t="s">
        <v>18</v>
      </c>
      <c r="AL39" s="356"/>
      <c r="AM39" s="357"/>
      <c r="AN39" s="357"/>
      <c r="AO39" s="357"/>
      <c r="AP39" s="366"/>
      <c r="AQ39" s="367"/>
      <c r="AT39" s="434" t="s">
        <v>18</v>
      </c>
      <c r="AU39" s="575"/>
      <c r="AV39" s="575"/>
      <c r="AW39" s="575"/>
      <c r="AX39" s="575"/>
      <c r="AY39" s="577"/>
      <c r="AZ39" s="578"/>
      <c r="BA39" s="570"/>
      <c r="BB39" s="571"/>
      <c r="BC39" s="572"/>
      <c r="BD39" s="573"/>
      <c r="BE39" s="579"/>
    </row>
    <row r="40" spans="1:66" x14ac:dyDescent="0.25">
      <c r="A40" s="124" t="s">
        <v>19</v>
      </c>
      <c r="B40" s="125"/>
      <c r="C40" s="126"/>
      <c r="D40" s="126"/>
      <c r="E40" s="127"/>
      <c r="F40" s="128"/>
      <c r="G40" s="129"/>
      <c r="J40" s="124" t="s">
        <v>19</v>
      </c>
      <c r="K40" s="125"/>
      <c r="L40" s="126"/>
      <c r="M40" s="126"/>
      <c r="N40" s="127"/>
      <c r="O40" s="128"/>
      <c r="P40" s="129"/>
      <c r="S40" s="124" t="s">
        <v>19</v>
      </c>
      <c r="T40" s="234"/>
      <c r="U40" s="127"/>
      <c r="V40" s="127"/>
      <c r="W40" s="127"/>
      <c r="X40" s="128"/>
      <c r="Y40" s="129"/>
      <c r="AB40" s="124" t="s">
        <v>19</v>
      </c>
      <c r="AC40" s="234"/>
      <c r="AD40" s="127"/>
      <c r="AE40" s="127"/>
      <c r="AF40" s="127"/>
      <c r="AG40" s="128"/>
      <c r="AH40" s="129"/>
      <c r="AK40" s="368" t="s">
        <v>19</v>
      </c>
      <c r="AL40" s="369"/>
      <c r="AM40" s="370"/>
      <c r="AN40" s="370"/>
      <c r="AO40" s="370"/>
      <c r="AP40" s="371"/>
      <c r="AQ40" s="372"/>
      <c r="AT40" s="435" t="s">
        <v>19</v>
      </c>
      <c r="AU40" s="412"/>
      <c r="AV40" s="412"/>
      <c r="AW40" s="412"/>
      <c r="AX40" s="412"/>
      <c r="AY40" s="465"/>
      <c r="AZ40" s="511"/>
      <c r="BA40" s="532"/>
      <c r="BB40" s="528"/>
      <c r="BC40" s="534"/>
      <c r="BD40" s="529"/>
      <c r="BE40" s="526"/>
    </row>
    <row r="41" spans="1:66" x14ac:dyDescent="0.25">
      <c r="A41" s="130" t="s">
        <v>20</v>
      </c>
      <c r="B41" s="131"/>
      <c r="C41" s="132"/>
      <c r="D41" s="132"/>
      <c r="E41" s="133"/>
      <c r="F41" s="134"/>
      <c r="G41" s="135"/>
      <c r="J41" s="130" t="s">
        <v>20</v>
      </c>
      <c r="K41" s="131"/>
      <c r="L41" s="132"/>
      <c r="M41" s="132"/>
      <c r="N41" s="133"/>
      <c r="O41" s="134"/>
      <c r="P41" s="135"/>
      <c r="S41" s="130" t="s">
        <v>20</v>
      </c>
      <c r="T41" s="235"/>
      <c r="U41" s="133"/>
      <c r="V41" s="133"/>
      <c r="W41" s="133"/>
      <c r="X41" s="134"/>
      <c r="Y41" s="135"/>
      <c r="AB41" s="130" t="s">
        <v>20</v>
      </c>
      <c r="AC41" s="235"/>
      <c r="AD41" s="133"/>
      <c r="AE41" s="133"/>
      <c r="AF41" s="133"/>
      <c r="AG41" s="134"/>
      <c r="AH41" s="135"/>
      <c r="AK41" s="373" t="s">
        <v>20</v>
      </c>
      <c r="AL41" s="374"/>
      <c r="AM41" s="375"/>
      <c r="AN41" s="375"/>
      <c r="AO41" s="375"/>
      <c r="AP41" s="376"/>
      <c r="AQ41" s="377"/>
      <c r="AT41" s="435" t="s">
        <v>20</v>
      </c>
      <c r="AU41" s="412"/>
      <c r="AV41" s="412"/>
      <c r="AW41" s="412"/>
      <c r="AX41" s="412"/>
      <c r="AY41" s="465"/>
      <c r="AZ41" s="511"/>
      <c r="BA41" s="532"/>
      <c r="BB41" s="528"/>
      <c r="BC41" s="534"/>
      <c r="BD41" s="529"/>
      <c r="BE41" s="526"/>
    </row>
    <row r="42" spans="1:66" x14ac:dyDescent="0.25">
      <c r="A42" s="130" t="s">
        <v>21</v>
      </c>
      <c r="B42" s="131"/>
      <c r="C42" s="132"/>
      <c r="D42" s="132"/>
      <c r="E42" s="133"/>
      <c r="F42" s="134"/>
      <c r="G42" s="135"/>
      <c r="J42" s="130" t="s">
        <v>21</v>
      </c>
      <c r="K42" s="131"/>
      <c r="L42" s="132"/>
      <c r="M42" s="132"/>
      <c r="N42" s="133"/>
      <c r="O42" s="134"/>
      <c r="P42" s="135"/>
      <c r="S42" s="130" t="s">
        <v>21</v>
      </c>
      <c r="T42" s="235"/>
      <c r="U42" s="133"/>
      <c r="V42" s="133"/>
      <c r="W42" s="133"/>
      <c r="X42" s="134"/>
      <c r="Y42" s="135"/>
      <c r="AB42" s="130" t="s">
        <v>21</v>
      </c>
      <c r="AC42" s="235"/>
      <c r="AD42" s="133"/>
      <c r="AE42" s="133"/>
      <c r="AF42" s="133"/>
      <c r="AG42" s="134"/>
      <c r="AH42" s="135"/>
      <c r="AK42" s="373" t="s">
        <v>21</v>
      </c>
      <c r="AL42" s="374"/>
      <c r="AM42" s="375"/>
      <c r="AN42" s="375"/>
      <c r="AO42" s="375"/>
      <c r="AP42" s="376"/>
      <c r="AQ42" s="377"/>
      <c r="AT42" s="435" t="s">
        <v>21</v>
      </c>
      <c r="AU42" s="412"/>
      <c r="AV42" s="412"/>
      <c r="AW42" s="412"/>
      <c r="AX42" s="412"/>
      <c r="AY42" s="465"/>
      <c r="AZ42" s="511"/>
      <c r="BA42" s="532"/>
      <c r="BB42" s="528"/>
      <c r="BC42" s="534"/>
      <c r="BD42" s="529"/>
      <c r="BE42" s="526"/>
    </row>
    <row r="43" spans="1:66" ht="15.75" thickBot="1" x14ac:dyDescent="0.3">
      <c r="A43" s="136" t="s">
        <v>22</v>
      </c>
      <c r="B43" s="137"/>
      <c r="C43" s="138"/>
      <c r="D43" s="138"/>
      <c r="E43" s="139"/>
      <c r="F43" s="140"/>
      <c r="G43" s="141"/>
      <c r="J43" s="136" t="s">
        <v>22</v>
      </c>
      <c r="K43" s="137"/>
      <c r="L43" s="138"/>
      <c r="M43" s="138"/>
      <c r="N43" s="139"/>
      <c r="O43" s="140"/>
      <c r="P43" s="141"/>
      <c r="S43" s="136" t="s">
        <v>22</v>
      </c>
      <c r="T43" s="236"/>
      <c r="U43" s="139"/>
      <c r="V43" s="139"/>
      <c r="W43" s="139"/>
      <c r="X43" s="140"/>
      <c r="Y43" s="141"/>
      <c r="AB43" s="136" t="s">
        <v>22</v>
      </c>
      <c r="AC43" s="236"/>
      <c r="AD43" s="139"/>
      <c r="AE43" s="139"/>
      <c r="AF43" s="139"/>
      <c r="AG43" s="140"/>
      <c r="AH43" s="141"/>
      <c r="AK43" s="378" t="s">
        <v>22</v>
      </c>
      <c r="AL43" s="379"/>
      <c r="AM43" s="380"/>
      <c r="AN43" s="380"/>
      <c r="AO43" s="380"/>
      <c r="AP43" s="381"/>
      <c r="AQ43" s="382"/>
      <c r="AT43" s="436" t="s">
        <v>22</v>
      </c>
      <c r="AU43" s="413"/>
      <c r="AV43" s="413"/>
      <c r="AW43" s="413"/>
      <c r="AX43" s="413"/>
      <c r="AY43" s="466"/>
      <c r="AZ43" s="512"/>
      <c r="BA43" s="533"/>
      <c r="BB43" s="530"/>
      <c r="BC43" s="535"/>
      <c r="BD43" s="531"/>
      <c r="BE43" s="527"/>
    </row>
    <row r="44" spans="1:66" ht="16.5" thickBot="1" x14ac:dyDescent="0.3">
      <c r="A44" s="164" t="s">
        <v>23</v>
      </c>
      <c r="B44" s="52">
        <f t="shared" ref="B44:G44" si="19">SUM(B32:B43)</f>
        <v>0</v>
      </c>
      <c r="C44" s="52">
        <f t="shared" si="19"/>
        <v>1</v>
      </c>
      <c r="D44" s="52">
        <f t="shared" si="19"/>
        <v>0</v>
      </c>
      <c r="E44" s="52">
        <f t="shared" si="19"/>
        <v>1</v>
      </c>
      <c r="F44" s="52">
        <f t="shared" si="19"/>
        <v>0</v>
      </c>
      <c r="G44" s="53">
        <f t="shared" si="19"/>
        <v>1</v>
      </c>
      <c r="J44" s="164" t="s">
        <v>23</v>
      </c>
      <c r="K44" s="52">
        <f t="shared" ref="K44:P44" si="20">SUM(K32:K43)</f>
        <v>1</v>
      </c>
      <c r="L44" s="52">
        <f t="shared" si="20"/>
        <v>2</v>
      </c>
      <c r="M44" s="52">
        <f t="shared" si="20"/>
        <v>1</v>
      </c>
      <c r="N44" s="52">
        <f t="shared" si="20"/>
        <v>0</v>
      </c>
      <c r="O44" s="52">
        <f t="shared" si="20"/>
        <v>0</v>
      </c>
      <c r="P44" s="53">
        <f t="shared" si="20"/>
        <v>1</v>
      </c>
      <c r="S44" s="164" t="s">
        <v>23</v>
      </c>
      <c r="T44" s="52">
        <f t="shared" ref="T44:Y44" si="21">SUM(T32:T43)</f>
        <v>3</v>
      </c>
      <c r="U44" s="52">
        <f t="shared" si="21"/>
        <v>2</v>
      </c>
      <c r="V44" s="52">
        <f t="shared" si="21"/>
        <v>0</v>
      </c>
      <c r="W44" s="52">
        <f t="shared" si="21"/>
        <v>0</v>
      </c>
      <c r="X44" s="52">
        <f t="shared" si="21"/>
        <v>0</v>
      </c>
      <c r="Y44" s="53">
        <f t="shared" si="21"/>
        <v>1</v>
      </c>
      <c r="AB44" s="164" t="s">
        <v>23</v>
      </c>
      <c r="AC44" s="52">
        <f t="shared" ref="AC44:AH44" si="22">SUM(AC32:AC43)</f>
        <v>3</v>
      </c>
      <c r="AD44" s="52">
        <f t="shared" si="22"/>
        <v>2</v>
      </c>
      <c r="AE44" s="52">
        <f t="shared" si="22"/>
        <v>1</v>
      </c>
      <c r="AF44" s="52">
        <f t="shared" si="22"/>
        <v>1</v>
      </c>
      <c r="AG44" s="52">
        <f t="shared" si="22"/>
        <v>0</v>
      </c>
      <c r="AH44" s="53">
        <f t="shared" si="22"/>
        <v>1</v>
      </c>
      <c r="AK44" s="164" t="s">
        <v>23</v>
      </c>
      <c r="AL44" s="52">
        <f t="shared" ref="AL44:AQ44" si="23">SUM(AL32:AL43)</f>
        <v>4</v>
      </c>
      <c r="AM44" s="52">
        <f t="shared" si="23"/>
        <v>2</v>
      </c>
      <c r="AN44" s="52">
        <f t="shared" si="23"/>
        <v>1</v>
      </c>
      <c r="AO44" s="52">
        <f t="shared" si="23"/>
        <v>1</v>
      </c>
      <c r="AP44" s="52">
        <f t="shared" si="23"/>
        <v>0</v>
      </c>
      <c r="AQ44" s="53">
        <f t="shared" si="23"/>
        <v>1</v>
      </c>
      <c r="AT44" s="164" t="s">
        <v>23</v>
      </c>
      <c r="AU44" s="439">
        <f t="shared" ref="AU44:AZ44" si="24">SUM(AU32:AU43)</f>
        <v>141</v>
      </c>
      <c r="AV44" s="439">
        <f t="shared" si="24"/>
        <v>223</v>
      </c>
      <c r="AW44" s="439">
        <f t="shared" si="24"/>
        <v>40</v>
      </c>
      <c r="AX44" s="439">
        <f t="shared" si="24"/>
        <v>20</v>
      </c>
      <c r="AY44" s="439">
        <f t="shared" si="24"/>
        <v>28</v>
      </c>
      <c r="AZ44" s="513">
        <f t="shared" si="24"/>
        <v>23</v>
      </c>
      <c r="BA44" s="700">
        <f>BA32+BA33+BA34+BA35+BA36+BA37+BA38+BA39+BA40+BA41+BA42+BA43</f>
        <v>13</v>
      </c>
      <c r="BB44" s="696">
        <f>BB32+BB33+BB34+BB35+BB36+BB37+BB38+BB39+BB40+BB41+BB42+BB43</f>
        <v>881859.06</v>
      </c>
      <c r="BC44" s="694"/>
      <c r="BD44" s="620"/>
      <c r="BE44" s="620"/>
    </row>
    <row r="45" spans="1:66" ht="19.5" customHeight="1" thickBot="1" x14ac:dyDescent="0.3">
      <c r="A45" s="165" t="s">
        <v>39</v>
      </c>
      <c r="B45" s="625">
        <f>SUM(B44:G44)</f>
        <v>3</v>
      </c>
      <c r="C45" s="626"/>
      <c r="D45" s="626"/>
      <c r="E45" s="626"/>
      <c r="F45" s="626"/>
      <c r="G45" s="627"/>
      <c r="J45" s="165" t="s">
        <v>39</v>
      </c>
      <c r="K45" s="625">
        <f>SUM(K44:P44)</f>
        <v>5</v>
      </c>
      <c r="L45" s="626"/>
      <c r="M45" s="626"/>
      <c r="N45" s="626"/>
      <c r="O45" s="626"/>
      <c r="P45" s="627"/>
      <c r="S45" s="165" t="s">
        <v>39</v>
      </c>
      <c r="T45" s="625">
        <f>SUM(T44:Y44)</f>
        <v>6</v>
      </c>
      <c r="U45" s="626"/>
      <c r="V45" s="626"/>
      <c r="W45" s="626"/>
      <c r="X45" s="626"/>
      <c r="Y45" s="627"/>
      <c r="AB45" s="165" t="s">
        <v>39</v>
      </c>
      <c r="AC45" s="625">
        <f>SUM(AC44:AH44)</f>
        <v>8</v>
      </c>
      <c r="AD45" s="626"/>
      <c r="AE45" s="626"/>
      <c r="AF45" s="626"/>
      <c r="AG45" s="626"/>
      <c r="AH45" s="627"/>
      <c r="AK45" s="165" t="s">
        <v>39</v>
      </c>
      <c r="AL45" s="625">
        <f>SUM(AL44:AQ44)</f>
        <v>9</v>
      </c>
      <c r="AM45" s="626"/>
      <c r="AN45" s="626"/>
      <c r="AO45" s="626"/>
      <c r="AP45" s="626"/>
      <c r="AQ45" s="627"/>
      <c r="AT45" s="441" t="s">
        <v>39</v>
      </c>
      <c r="AU45" s="697">
        <f>AU44+AV44</f>
        <v>364</v>
      </c>
      <c r="AV45" s="698"/>
      <c r="AW45" s="697">
        <f>AW44+AX44</f>
        <v>60</v>
      </c>
      <c r="AX45" s="698"/>
      <c r="AY45" s="697">
        <f>AY44+AZ44</f>
        <v>51</v>
      </c>
      <c r="AZ45" s="699"/>
      <c r="BA45" s="701"/>
      <c r="BB45" s="695"/>
      <c r="BC45" s="695"/>
      <c r="BD45" s="621"/>
      <c r="BE45" s="621"/>
    </row>
    <row r="46" spans="1:66" ht="15.75" customHeight="1" x14ac:dyDescent="0.25">
      <c r="BF46" s="471"/>
      <c r="BG46" s="471"/>
      <c r="BH46" s="471"/>
      <c r="BI46" s="471"/>
      <c r="BJ46" s="471"/>
    </row>
    <row r="47" spans="1:66" ht="15.75" customHeight="1" thickBot="1" x14ac:dyDescent="0.3"/>
    <row r="48" spans="1:66" ht="21.75" customHeight="1" thickBot="1" x14ac:dyDescent="0.3">
      <c r="AK48" s="325" t="s">
        <v>51</v>
      </c>
      <c r="AL48" s="675" t="s">
        <v>56</v>
      </c>
      <c r="AM48" s="676"/>
      <c r="AN48" s="676"/>
      <c r="AO48" s="676"/>
      <c r="AP48" s="677"/>
      <c r="AQ48" s="48"/>
      <c r="AT48" s="325" t="s">
        <v>51</v>
      </c>
      <c r="AU48" s="675" t="s">
        <v>90</v>
      </c>
      <c r="AV48" s="676"/>
      <c r="AW48" s="676"/>
      <c r="AX48" s="676"/>
      <c r="AY48" s="676"/>
      <c r="AZ48" s="676"/>
      <c r="BA48" s="676"/>
      <c r="BB48" s="677"/>
    </row>
    <row r="49" spans="37:54" ht="105.75" thickBot="1" x14ac:dyDescent="0.3">
      <c r="AK49" s="308" t="s">
        <v>0</v>
      </c>
      <c r="AL49" s="309" t="s">
        <v>54</v>
      </c>
      <c r="AM49" s="311" t="s">
        <v>55</v>
      </c>
      <c r="AN49" s="309" t="s">
        <v>57</v>
      </c>
      <c r="AO49" s="311" t="s">
        <v>53</v>
      </c>
      <c r="AP49" s="311" t="s">
        <v>58</v>
      </c>
      <c r="AQ49" s="384"/>
      <c r="AT49" s="383" t="s">
        <v>0</v>
      </c>
      <c r="AU49" s="499" t="s">
        <v>74</v>
      </c>
      <c r="AV49" s="500" t="s">
        <v>75</v>
      </c>
      <c r="AW49" s="501" t="s">
        <v>76</v>
      </c>
      <c r="AX49" s="502" t="s">
        <v>77</v>
      </c>
      <c r="AY49" s="499" t="s">
        <v>82</v>
      </c>
      <c r="AZ49" s="506" t="s">
        <v>78</v>
      </c>
      <c r="BA49" s="501" t="s">
        <v>79</v>
      </c>
      <c r="BB49" s="502" t="s">
        <v>80</v>
      </c>
    </row>
    <row r="50" spans="37:54" ht="15.75" hidden="1" thickBot="1" x14ac:dyDescent="0.3">
      <c r="AK50" s="328" t="s">
        <v>30</v>
      </c>
      <c r="AL50" s="329"/>
      <c r="AM50" s="330"/>
      <c r="AN50" s="330"/>
      <c r="AO50" s="331"/>
      <c r="AP50" s="344"/>
      <c r="AQ50" s="385"/>
      <c r="AT50" s="408" t="s">
        <v>30</v>
      </c>
      <c r="AU50" s="215"/>
      <c r="AV50" s="481"/>
      <c r="AW50" s="385"/>
      <c r="AX50" s="489"/>
      <c r="AY50" s="215">
        <v>1</v>
      </c>
      <c r="AZ50" s="483"/>
      <c r="BA50" s="422"/>
      <c r="BB50" s="489"/>
    </row>
    <row r="51" spans="37:54" ht="15.75" hidden="1" thickBot="1" x14ac:dyDescent="0.3">
      <c r="AK51" s="333" t="s">
        <v>31</v>
      </c>
      <c r="AL51" s="334"/>
      <c r="AM51" s="335"/>
      <c r="AN51" s="335"/>
      <c r="AO51" s="336"/>
      <c r="AP51" s="345"/>
      <c r="AQ51" s="386"/>
      <c r="AT51" s="409" t="s">
        <v>31</v>
      </c>
      <c r="AU51" s="411"/>
      <c r="AV51" s="490"/>
      <c r="AW51" s="386"/>
      <c r="AX51" s="489"/>
      <c r="AY51" s="411"/>
      <c r="AZ51" s="498"/>
      <c r="BA51" s="422"/>
      <c r="BB51" s="489"/>
    </row>
    <row r="52" spans="37:54" ht="15.75" hidden="1" thickBot="1" x14ac:dyDescent="0.3">
      <c r="AK52" s="333" t="s">
        <v>32</v>
      </c>
      <c r="AL52" s="334"/>
      <c r="AM52" s="335"/>
      <c r="AN52" s="335"/>
      <c r="AO52" s="336"/>
      <c r="AP52" s="346"/>
      <c r="AQ52" s="385"/>
      <c r="AT52" s="409" t="s">
        <v>32</v>
      </c>
      <c r="AU52" s="411"/>
      <c r="AV52" s="490"/>
      <c r="AW52" s="385"/>
      <c r="AX52" s="489"/>
      <c r="AY52" s="411">
        <v>1</v>
      </c>
      <c r="AZ52" s="498">
        <v>52500</v>
      </c>
      <c r="BA52" s="422"/>
      <c r="BB52" s="489"/>
    </row>
    <row r="53" spans="37:54" ht="15.75" hidden="1" thickBot="1" x14ac:dyDescent="0.3">
      <c r="AK53" s="339" t="s">
        <v>33</v>
      </c>
      <c r="AL53" s="340"/>
      <c r="AM53" s="341"/>
      <c r="AN53" s="341"/>
      <c r="AO53" s="342"/>
      <c r="AP53" s="347"/>
      <c r="AQ53" s="385"/>
      <c r="AT53" s="438" t="s">
        <v>33</v>
      </c>
      <c r="AU53" s="226"/>
      <c r="AV53" s="440"/>
      <c r="AW53" s="385"/>
      <c r="AX53" s="489"/>
      <c r="AY53" s="226"/>
      <c r="AZ53" s="448"/>
      <c r="BA53" s="422"/>
      <c r="BB53" s="489"/>
    </row>
    <row r="54" spans="37:54" x14ac:dyDescent="0.25">
      <c r="AK54" s="395" t="s">
        <v>11</v>
      </c>
      <c r="AL54" s="396">
        <f>SUM(AL50:AL53)</f>
        <v>0</v>
      </c>
      <c r="AM54" s="396">
        <f t="shared" ref="AM54:AP54" si="25">SUM(AM50:AM53)</f>
        <v>0</v>
      </c>
      <c r="AN54" s="396">
        <f t="shared" si="25"/>
        <v>0</v>
      </c>
      <c r="AO54" s="396">
        <f t="shared" si="25"/>
        <v>0</v>
      </c>
      <c r="AP54" s="397">
        <f t="shared" si="25"/>
        <v>0</v>
      </c>
      <c r="AQ54" s="387"/>
      <c r="AT54" s="484" t="s">
        <v>11</v>
      </c>
      <c r="AU54" s="491">
        <v>8</v>
      </c>
      <c r="AV54" s="476">
        <v>3984496.6799999997</v>
      </c>
      <c r="AW54" s="538"/>
      <c r="AX54" s="536"/>
      <c r="AY54" s="491">
        <v>55</v>
      </c>
      <c r="AZ54" s="476">
        <v>2789760.02</v>
      </c>
      <c r="BA54" s="538"/>
      <c r="BB54" s="536"/>
    </row>
    <row r="55" spans="37:54" x14ac:dyDescent="0.25">
      <c r="AK55" s="398" t="s">
        <v>12</v>
      </c>
      <c r="AL55" s="399"/>
      <c r="AM55" s="399"/>
      <c r="AN55" s="399"/>
      <c r="AO55" s="400"/>
      <c r="AP55" s="401"/>
      <c r="AQ55" s="388"/>
      <c r="AT55" s="485" t="s">
        <v>12</v>
      </c>
      <c r="AU55" s="492"/>
      <c r="AV55" s="477"/>
      <c r="AW55" s="538"/>
      <c r="AX55" s="536"/>
      <c r="AY55" s="492">
        <v>8</v>
      </c>
      <c r="AZ55" s="477">
        <v>605531.25</v>
      </c>
      <c r="BA55" s="538"/>
      <c r="BB55" s="536"/>
    </row>
    <row r="56" spans="37:54" x14ac:dyDescent="0.25">
      <c r="AK56" s="398" t="s">
        <v>13</v>
      </c>
      <c r="AL56" s="399"/>
      <c r="AM56" s="399"/>
      <c r="AN56" s="399"/>
      <c r="AO56" s="399"/>
      <c r="AP56" s="402"/>
      <c r="AQ56" s="389"/>
      <c r="AT56" s="485" t="s">
        <v>13</v>
      </c>
      <c r="AU56" s="492">
        <v>1</v>
      </c>
      <c r="AV56" s="478">
        <v>119959.61</v>
      </c>
      <c r="AW56" s="538"/>
      <c r="AX56" s="536"/>
      <c r="AY56" s="492">
        <v>1</v>
      </c>
      <c r="AZ56" s="478">
        <v>11250</v>
      </c>
      <c r="BA56" s="538"/>
      <c r="BB56" s="536"/>
    </row>
    <row r="57" spans="37:54" x14ac:dyDescent="0.25">
      <c r="AK57" s="398" t="s">
        <v>14</v>
      </c>
      <c r="AL57" s="399"/>
      <c r="AM57" s="399"/>
      <c r="AN57" s="399"/>
      <c r="AO57" s="399"/>
      <c r="AP57" s="402"/>
      <c r="AQ57" s="389"/>
      <c r="AT57" s="485" t="s">
        <v>14</v>
      </c>
      <c r="AU57" s="492">
        <v>1</v>
      </c>
      <c r="AV57" s="479">
        <v>237297.85</v>
      </c>
      <c r="AW57" s="538"/>
      <c r="AX57" s="536"/>
      <c r="AY57" s="492">
        <v>9</v>
      </c>
      <c r="AZ57" s="479">
        <v>448700</v>
      </c>
      <c r="BA57" s="538"/>
      <c r="BB57" s="536"/>
    </row>
    <row r="58" spans="37:54" x14ac:dyDescent="0.25">
      <c r="AK58" s="398" t="s">
        <v>15</v>
      </c>
      <c r="AL58" s="399"/>
      <c r="AM58" s="399"/>
      <c r="AN58" s="399"/>
      <c r="AO58" s="399"/>
      <c r="AP58" s="402"/>
      <c r="AQ58" s="389"/>
      <c r="AT58" s="485" t="s">
        <v>15</v>
      </c>
      <c r="AU58" s="492"/>
      <c r="AV58" s="477"/>
      <c r="AW58" s="539"/>
      <c r="AX58" s="536"/>
      <c r="AY58" s="492"/>
      <c r="AZ58" s="477"/>
      <c r="BA58" s="538"/>
      <c r="BB58" s="536"/>
    </row>
    <row r="59" spans="37:54" ht="15.75" thickBot="1" x14ac:dyDescent="0.3">
      <c r="AK59" s="403" t="s">
        <v>16</v>
      </c>
      <c r="AL59" s="404"/>
      <c r="AM59" s="404"/>
      <c r="AN59" s="404"/>
      <c r="AO59" s="404"/>
      <c r="AP59" s="405"/>
      <c r="AQ59" s="390"/>
      <c r="AT59" s="485" t="s">
        <v>16</v>
      </c>
      <c r="AU59" s="492">
        <v>1</v>
      </c>
      <c r="AV59" s="477">
        <v>39906.25</v>
      </c>
      <c r="AW59" s="540"/>
      <c r="AX59" s="536"/>
      <c r="AY59" s="492">
        <v>3</v>
      </c>
      <c r="AZ59" s="477">
        <v>92431.94</v>
      </c>
      <c r="BA59" s="538"/>
      <c r="BB59" s="536"/>
    </row>
    <row r="60" spans="37:54" x14ac:dyDescent="0.25">
      <c r="AK60" s="360" t="s">
        <v>17</v>
      </c>
      <c r="AL60" s="361"/>
      <c r="AM60" s="362"/>
      <c r="AN60" s="362"/>
      <c r="AO60" s="362"/>
      <c r="AP60" s="364"/>
      <c r="AQ60" s="391"/>
      <c r="AT60" s="486" t="s">
        <v>17</v>
      </c>
      <c r="AU60" s="492"/>
      <c r="AV60" s="477"/>
      <c r="AW60" s="540"/>
      <c r="AX60" s="536"/>
      <c r="AY60" s="492"/>
      <c r="AZ60" s="477"/>
      <c r="BA60" s="538"/>
      <c r="BB60" s="536"/>
    </row>
    <row r="61" spans="37:54" ht="15.75" thickBot="1" x14ac:dyDescent="0.3">
      <c r="AK61" s="365" t="s">
        <v>18</v>
      </c>
      <c r="AL61" s="356"/>
      <c r="AM61" s="357"/>
      <c r="AN61" s="357"/>
      <c r="AO61" s="357"/>
      <c r="AP61" s="367"/>
      <c r="AQ61" s="391"/>
      <c r="AT61" s="486" t="s">
        <v>18</v>
      </c>
      <c r="AU61" s="492"/>
      <c r="AV61" s="477"/>
      <c r="AW61" s="540"/>
      <c r="AX61" s="536"/>
      <c r="AY61" s="492"/>
      <c r="AZ61" s="477"/>
      <c r="BA61" s="538"/>
      <c r="BB61" s="536"/>
    </row>
    <row r="62" spans="37:54" x14ac:dyDescent="0.25">
      <c r="AK62" s="368" t="s">
        <v>19</v>
      </c>
      <c r="AL62" s="369"/>
      <c r="AM62" s="370"/>
      <c r="AN62" s="370"/>
      <c r="AO62" s="370"/>
      <c r="AP62" s="372"/>
      <c r="AQ62" s="392"/>
      <c r="AT62" s="487" t="s">
        <v>19</v>
      </c>
      <c r="AU62" s="493"/>
      <c r="AV62" s="480"/>
      <c r="AW62" s="541"/>
      <c r="AX62" s="536"/>
      <c r="AY62" s="493"/>
      <c r="AZ62" s="480"/>
      <c r="BA62" s="538"/>
      <c r="BB62" s="536"/>
    </row>
    <row r="63" spans="37:54" x14ac:dyDescent="0.25">
      <c r="AK63" s="373" t="s">
        <v>20</v>
      </c>
      <c r="AL63" s="374"/>
      <c r="AM63" s="375"/>
      <c r="AN63" s="375"/>
      <c r="AO63" s="375"/>
      <c r="AP63" s="377"/>
      <c r="AQ63" s="392"/>
      <c r="AT63" s="487" t="s">
        <v>20</v>
      </c>
      <c r="AU63" s="493"/>
      <c r="AV63" s="480"/>
      <c r="AW63" s="541"/>
      <c r="AX63" s="536"/>
      <c r="AY63" s="493"/>
      <c r="AZ63" s="480"/>
      <c r="BA63" s="538"/>
      <c r="BB63" s="536"/>
    </row>
    <row r="64" spans="37:54" x14ac:dyDescent="0.25">
      <c r="AK64" s="373" t="s">
        <v>21</v>
      </c>
      <c r="AL64" s="374"/>
      <c r="AM64" s="375"/>
      <c r="AN64" s="375"/>
      <c r="AO64" s="375"/>
      <c r="AP64" s="377"/>
      <c r="AQ64" s="392"/>
      <c r="AT64" s="487" t="s">
        <v>21</v>
      </c>
      <c r="AU64" s="493"/>
      <c r="AV64" s="480"/>
      <c r="AW64" s="541"/>
      <c r="AX64" s="536"/>
      <c r="AY64" s="493"/>
      <c r="AZ64" s="480"/>
      <c r="BA64" s="538"/>
      <c r="BB64" s="536"/>
    </row>
    <row r="65" spans="37:54" ht="15.75" thickBot="1" x14ac:dyDescent="0.3">
      <c r="AK65" s="378" t="s">
        <v>22</v>
      </c>
      <c r="AL65" s="379"/>
      <c r="AM65" s="380"/>
      <c r="AN65" s="380"/>
      <c r="AO65" s="380"/>
      <c r="AP65" s="382"/>
      <c r="AQ65" s="392"/>
      <c r="AT65" s="488" t="s">
        <v>22</v>
      </c>
      <c r="AU65" s="494"/>
      <c r="AV65" s="482"/>
      <c r="AW65" s="542"/>
      <c r="AX65" s="537"/>
      <c r="AY65" s="494"/>
      <c r="AZ65" s="482"/>
      <c r="BA65" s="543"/>
      <c r="BB65" s="537"/>
    </row>
    <row r="66" spans="37:54" ht="19.5" customHeight="1" thickBot="1" x14ac:dyDescent="0.3">
      <c r="AK66" s="164" t="s">
        <v>23</v>
      </c>
      <c r="AL66" s="52">
        <f t="shared" ref="AL66:AP66" si="26">SUM(AL54:AL65)</f>
        <v>0</v>
      </c>
      <c r="AM66" s="52">
        <f t="shared" si="26"/>
        <v>0</v>
      </c>
      <c r="AN66" s="52">
        <f t="shared" si="26"/>
        <v>0</v>
      </c>
      <c r="AO66" s="52">
        <f t="shared" si="26"/>
        <v>0</v>
      </c>
      <c r="AP66" s="53">
        <f t="shared" si="26"/>
        <v>0</v>
      </c>
      <c r="AQ66" s="393"/>
      <c r="AT66" s="164" t="s">
        <v>23</v>
      </c>
      <c r="AU66" s="52">
        <f>SUM(AU54:AU65)</f>
        <v>11</v>
      </c>
      <c r="AV66" s="464">
        <f>SUM(AV54:AV65)</f>
        <v>4381660.3899999997</v>
      </c>
      <c r="AW66" s="439">
        <f>SUM(AW57:AW65)</f>
        <v>0</v>
      </c>
      <c r="AX66" s="546">
        <f>SUM(AX57:AX65)</f>
        <v>0</v>
      </c>
      <c r="AY66" s="52">
        <f>SUM(AY54:AY65)</f>
        <v>76</v>
      </c>
      <c r="AZ66" s="464">
        <f>SUM(AZ54:AZ65)</f>
        <v>3947673.21</v>
      </c>
      <c r="BA66" s="544">
        <f>SUM(BA57:BA65)</f>
        <v>0</v>
      </c>
      <c r="BB66" s="545">
        <f>SUM(BB57:BB65)</f>
        <v>0</v>
      </c>
    </row>
    <row r="67" spans="37:54" ht="15.75" thickBot="1" x14ac:dyDescent="0.3">
      <c r="AQ67" s="394"/>
      <c r="AZ67" s="394"/>
    </row>
    <row r="68" spans="37:54" ht="16.5" customHeight="1" x14ac:dyDescent="0.25">
      <c r="AT68" s="688" t="s">
        <v>64</v>
      </c>
      <c r="AU68" s="689"/>
      <c r="AV68" s="689"/>
      <c r="AW68" s="690"/>
      <c r="AX68" s="515"/>
      <c r="AY68" s="475"/>
    </row>
    <row r="69" spans="37:54" ht="17.25" customHeight="1" thickBot="1" x14ac:dyDescent="0.3">
      <c r="AT69" s="691"/>
      <c r="AU69" s="692"/>
      <c r="AV69" s="692"/>
      <c r="AW69" s="693"/>
      <c r="AX69" s="516"/>
      <c r="AY69" s="516"/>
    </row>
    <row r="70" spans="37:54" ht="18" customHeight="1" x14ac:dyDescent="0.25">
      <c r="AT70" s="680" t="s">
        <v>65</v>
      </c>
      <c r="AU70" s="682" t="s">
        <v>66</v>
      </c>
      <c r="AV70" s="683"/>
      <c r="AW70" s="686" t="s">
        <v>92</v>
      </c>
      <c r="AX70" s="517"/>
      <c r="AY70" s="517"/>
    </row>
    <row r="71" spans="37:54" ht="31.5" customHeight="1" x14ac:dyDescent="0.25">
      <c r="AT71" s="681"/>
      <c r="AU71" s="684"/>
      <c r="AV71" s="685"/>
      <c r="AW71" s="687"/>
      <c r="AX71" s="517"/>
      <c r="AY71" s="517"/>
    </row>
    <row r="72" spans="37:54" ht="34.5" customHeight="1" thickBot="1" x14ac:dyDescent="0.3">
      <c r="AT72" s="554"/>
      <c r="AU72" s="678"/>
      <c r="AV72" s="679"/>
      <c r="AW72" s="555"/>
      <c r="AX72" s="518"/>
      <c r="AY72" s="518"/>
    </row>
  </sheetData>
  <mergeCells count="60">
    <mergeCell ref="BD44:BD45"/>
    <mergeCell ref="AU48:BB48"/>
    <mergeCell ref="AU72:AV72"/>
    <mergeCell ref="AT70:AT71"/>
    <mergeCell ref="AU70:AV71"/>
    <mergeCell ref="AW70:AW71"/>
    <mergeCell ref="AT68:AW69"/>
    <mergeCell ref="BC44:BC45"/>
    <mergeCell ref="BB44:BB45"/>
    <mergeCell ref="AU45:AV45"/>
    <mergeCell ref="AW45:AX45"/>
    <mergeCell ref="AY45:AZ45"/>
    <mergeCell ref="BA44:BA45"/>
    <mergeCell ref="AL48:AP48"/>
    <mergeCell ref="AL45:AQ45"/>
    <mergeCell ref="AK3:AP3"/>
    <mergeCell ref="AQ3:AR3"/>
    <mergeCell ref="AL26:AM26"/>
    <mergeCell ref="AN26:AO26"/>
    <mergeCell ref="AP26:AQ26"/>
    <mergeCell ref="AL24:AQ24"/>
    <mergeCell ref="AT3:AY3"/>
    <mergeCell ref="AU24:AZ24"/>
    <mergeCell ref="AW26:AX26"/>
    <mergeCell ref="AY26:AZ26"/>
    <mergeCell ref="AZ3:BC3"/>
    <mergeCell ref="AU25:AV26"/>
    <mergeCell ref="AW25:AZ25"/>
    <mergeCell ref="AT25:AT27"/>
    <mergeCell ref="BA24:BD26"/>
    <mergeCell ref="AC45:AH45"/>
    <mergeCell ref="AB3:AG3"/>
    <mergeCell ref="AH3:AI3"/>
    <mergeCell ref="AB24:AH24"/>
    <mergeCell ref="AC26:AD26"/>
    <mergeCell ref="AE26:AF26"/>
    <mergeCell ref="AG26:AH26"/>
    <mergeCell ref="B45:G45"/>
    <mergeCell ref="A3:F3"/>
    <mergeCell ref="G3:H3"/>
    <mergeCell ref="B26:C26"/>
    <mergeCell ref="D26:E26"/>
    <mergeCell ref="F26:G26"/>
    <mergeCell ref="A24:G24"/>
    <mergeCell ref="BE44:BE45"/>
    <mergeCell ref="BE24:BE26"/>
    <mergeCell ref="T45:Y45"/>
    <mergeCell ref="K45:P45"/>
    <mergeCell ref="J3:O3"/>
    <mergeCell ref="P3:Q3"/>
    <mergeCell ref="J24:P24"/>
    <mergeCell ref="K26:L26"/>
    <mergeCell ref="M26:N26"/>
    <mergeCell ref="O26:P26"/>
    <mergeCell ref="S3:X3"/>
    <mergeCell ref="Y3:Z3"/>
    <mergeCell ref="S24:Y24"/>
    <mergeCell ref="T26:U26"/>
    <mergeCell ref="V26:W26"/>
    <mergeCell ref="X26:Y26"/>
  </mergeCells>
  <phoneticPr fontId="21" type="noConversion"/>
  <pageMargins left="0.51181102362204722" right="0.31496062992125984" top="0.35433070866141736" bottom="0.35433070866141736" header="0.31496062992125984" footer="0.31496062992125984"/>
  <pageSetup paperSize="9" scale="59" orientation="landscape" r:id="rId1"/>
  <rowBreaks count="1" manualBreakCount="1">
    <brk id="4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Rezime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Popović</dc:creator>
  <cp:lastModifiedBy>Nina Rudić</cp:lastModifiedBy>
  <cp:lastPrinted>2022-02-04T08:36:38Z</cp:lastPrinted>
  <dcterms:created xsi:type="dcterms:W3CDTF">2021-02-03T12:17:17Z</dcterms:created>
  <dcterms:modified xsi:type="dcterms:W3CDTF">2022-09-01T05:55:59Z</dcterms:modified>
</cp:coreProperties>
</file>